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060" activeTab="0"/>
  </bookViews>
  <sheets>
    <sheet name="Chất lượng" sheetId="1" r:id="rId1"/>
    <sheet name="Điểm số" sheetId="2" r:id="rId2"/>
  </sheets>
  <definedNames/>
  <calcPr fullCalcOnLoad="1"/>
</workbook>
</file>

<file path=xl/sharedStrings.xml><?xml version="1.0" encoding="utf-8"?>
<sst xmlns="http://schemas.openxmlformats.org/spreadsheetml/2006/main" count="306" uniqueCount="86">
  <si>
    <t>Năm học :</t>
  </si>
  <si>
    <t>Trường :</t>
  </si>
  <si>
    <t>Tổng số</t>
  </si>
  <si>
    <t>Trong tổng số</t>
  </si>
  <si>
    <t>Nữ</t>
  </si>
  <si>
    <t>Dân tộc</t>
  </si>
  <si>
    <t>Nữ dân tộc</t>
  </si>
  <si>
    <t>Lớp ghép</t>
  </si>
  <si>
    <t>Khuyết tật</t>
  </si>
  <si>
    <t xml:space="preserve">            </t>
  </si>
  <si>
    <t>1. Tiếng Việt</t>
  </si>
  <si>
    <t>2. Toán</t>
  </si>
  <si>
    <t>+ Hoàn cảnh GĐKK</t>
  </si>
  <si>
    <t>+ Thiên tai, dịch bệnh</t>
  </si>
  <si>
    <t>+ Nguyên nhân khác</t>
  </si>
  <si>
    <t>`</t>
  </si>
  <si>
    <t>I. Kết quả học tập</t>
  </si>
  <si>
    <t>Hoàn Thành</t>
  </si>
  <si>
    <t>Chưa hoàn thành</t>
  </si>
  <si>
    <t>3. Đạo đức</t>
  </si>
  <si>
    <t>4.Tự nhiên xã hội</t>
  </si>
  <si>
    <t>5. Khoa học</t>
  </si>
  <si>
    <t>7. Âm nhạc</t>
  </si>
  <si>
    <t>8. Mĩ thuật</t>
  </si>
  <si>
    <t>9. Thủ công, kỹ thuật</t>
  </si>
  <si>
    <t>10. Thể dục</t>
  </si>
  <si>
    <t>11. Ngoại ngữ</t>
  </si>
  <si>
    <t>12. Tin hoc</t>
  </si>
  <si>
    <t>13. Tiếng dân tộc</t>
  </si>
  <si>
    <t>+ KK trong học tập</t>
  </si>
  <si>
    <t>+ Xa trường, đi lại K.khăn</t>
  </si>
  <si>
    <t>II. Năng lực</t>
  </si>
  <si>
    <t>Đạt</t>
  </si>
  <si>
    <t>III. Phẩm chất</t>
  </si>
  <si>
    <t>IV. Khen thưởng</t>
  </si>
  <si>
    <t>- Giấy khen cấp trường</t>
  </si>
  <si>
    <t>- Giấy khen cấp trên</t>
  </si>
  <si>
    <t>V. HSDT được trợ giảng</t>
  </si>
  <si>
    <t>VI. HS.K.Tật không ĐG</t>
  </si>
  <si>
    <t>VII. HS bỏ học học kỳ I</t>
  </si>
  <si>
    <t>Lớp 1G</t>
  </si>
  <si>
    <t>Lớp 1H</t>
  </si>
  <si>
    <t>Lớp 1K</t>
  </si>
  <si>
    <t>Tiểu học An Sinh A</t>
  </si>
  <si>
    <t>Hoàng Yến</t>
  </si>
  <si>
    <t>Hoàn Thành Tốt</t>
  </si>
  <si>
    <t>Tốt</t>
  </si>
  <si>
    <t>NGƯỜI LẬP BIỂU</t>
  </si>
  <si>
    <t>HIỆU TRƯỞNG</t>
  </si>
  <si>
    <t>Cần cố gắng</t>
  </si>
  <si>
    <t>1. Tự phục vụ, tự quản</t>
  </si>
  <si>
    <t xml:space="preserve">Hoàn Thành </t>
  </si>
  <si>
    <t xml:space="preserve">Chưa Hoàn Thành </t>
  </si>
  <si>
    <t>2. Hợp tác</t>
  </si>
  <si>
    <t>3.Tự học và giải quyết vấn đề</t>
  </si>
  <si>
    <t>1. Chăm học, chăm làm</t>
  </si>
  <si>
    <t>2.Tự tin, trách nhiệm</t>
  </si>
  <si>
    <t>3.Trung thực, kỉ luật</t>
  </si>
  <si>
    <t>4.Đoàn kết, yêu thương</t>
  </si>
  <si>
    <t>6. Lịch sử, địa lý</t>
  </si>
  <si>
    <t>Nguyễn Thúy Hoàn</t>
  </si>
  <si>
    <t>Toàn trường</t>
  </si>
  <si>
    <t>Khối 1</t>
  </si>
  <si>
    <t>Khối 2</t>
  </si>
  <si>
    <t>Khối 3</t>
  </si>
  <si>
    <t>Khối 4</t>
  </si>
  <si>
    <t>Khối 5</t>
  </si>
  <si>
    <t>Lớp 1 G</t>
  </si>
  <si>
    <t>Lớp1 H</t>
  </si>
  <si>
    <t>Điểm 10</t>
  </si>
  <si>
    <t>Điểm 9</t>
  </si>
  <si>
    <t>Điểm 8</t>
  </si>
  <si>
    <t>Điểm 7</t>
  </si>
  <si>
    <t>Điểm 6</t>
  </si>
  <si>
    <t>Điểm 5</t>
  </si>
  <si>
    <t>Dưới điểm 5</t>
  </si>
  <si>
    <t>2.Toán</t>
  </si>
  <si>
    <t>3. Khoa học</t>
  </si>
  <si>
    <t>5. Ngoại ngữ</t>
  </si>
  <si>
    <t>6. Tin học</t>
  </si>
  <si>
    <t>7. Tiếng dân tộc</t>
  </si>
  <si>
    <t>4. Lịch sử, địa lý</t>
  </si>
  <si>
    <t>1. Điểm số học sinh</t>
  </si>
  <si>
    <t>2. Chất lượng giáo dục</t>
  </si>
  <si>
    <t>2018-2019</t>
  </si>
  <si>
    <t>THỐNG KÊ CHẤT LƯỢNG GIÁO DỤC TIỂU HỌC -CUỐI NĂM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</si>
</sst>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2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color indexed="10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Arial"/>
      <family val="2"/>
    </font>
    <font>
      <b/>
      <sz val="12"/>
      <color indexed="18"/>
      <name val="Times New Roman"/>
      <family val="1"/>
    </font>
    <font>
      <b/>
      <sz val="12"/>
      <color indexed="1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vertAlign val="superscript"/>
      <sz val="12"/>
      <color indexed="10"/>
      <name val="Times New Roman"/>
      <family val="1"/>
    </font>
    <font>
      <sz val="10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23" fillId="0" borderId="0">
      <alignment/>
      <protection/>
    </xf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9" fillId="30" borderId="10" xfId="0" applyFont="1" applyFill="1" applyBorder="1" applyAlignment="1">
      <alignment horizontal="center" textRotation="90" wrapText="1"/>
    </xf>
    <xf numFmtId="0" fontId="1" fillId="30" borderId="10" xfId="0" applyFont="1" applyFill="1" applyBorder="1" applyAlignment="1">
      <alignment horizontal="center" textRotation="90" wrapText="1"/>
    </xf>
    <xf numFmtId="0" fontId="9" fillId="31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5" fillId="30" borderId="10" xfId="0" applyFont="1" applyFill="1" applyBorder="1" applyAlignment="1">
      <alignment/>
    </xf>
    <xf numFmtId="0" fontId="1" fillId="31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33" borderId="11" xfId="0" applyNumberFormat="1" applyFont="1" applyFill="1" applyBorder="1" applyAlignment="1" applyProtection="1">
      <alignment vertical="center"/>
      <protection/>
    </xf>
    <xf numFmtId="49" fontId="5" fillId="33" borderId="12" xfId="0" applyNumberFormat="1" applyFont="1" applyFill="1" applyBorder="1" applyAlignment="1" applyProtection="1">
      <alignment vertical="center"/>
      <protection/>
    </xf>
    <xf numFmtId="49" fontId="1" fillId="33" borderId="10" xfId="0" applyNumberFormat="1" applyFont="1" applyFill="1" applyBorder="1" applyAlignment="1" applyProtection="1">
      <alignment horizontal="left" vertical="center" indent="1"/>
      <protection/>
    </xf>
    <xf numFmtId="1" fontId="1" fillId="31" borderId="10" xfId="0" applyNumberFormat="1" applyFont="1" applyFill="1" applyBorder="1" applyAlignment="1" applyProtection="1">
      <alignment horizontal="right" vertical="center"/>
      <protection/>
    </xf>
    <xf numFmtId="1" fontId="1" fillId="31" borderId="10" xfId="0" applyNumberFormat="1" applyFont="1" applyFill="1" applyBorder="1" applyAlignment="1" applyProtection="1">
      <alignment horizontal="right" vertical="center"/>
      <protection locked="0"/>
    </xf>
    <xf numFmtId="0" fontId="10" fillId="31" borderId="0" xfId="0" applyFont="1" applyFill="1" applyBorder="1" applyAlignment="1">
      <alignment/>
    </xf>
    <xf numFmtId="0" fontId="10" fillId="31" borderId="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13" fillId="31" borderId="0" xfId="0" applyFont="1" applyFill="1" applyAlignment="1">
      <alignment/>
    </xf>
    <xf numFmtId="0" fontId="13" fillId="32" borderId="0" xfId="0" applyFont="1" applyFill="1" applyAlignment="1">
      <alignment/>
    </xf>
    <xf numFmtId="0" fontId="11" fillId="31" borderId="0" xfId="0" applyFont="1" applyFill="1" applyAlignment="1">
      <alignment/>
    </xf>
    <xf numFmtId="0" fontId="1" fillId="0" borderId="13" xfId="0" applyFont="1" applyBorder="1" applyAlignment="1">
      <alignment horizontal="right"/>
    </xf>
    <xf numFmtId="49" fontId="5" fillId="33" borderId="14" xfId="0" applyNumberFormat="1" applyFont="1" applyFill="1" applyBorder="1" applyAlignment="1" applyProtection="1">
      <alignment vertical="center"/>
      <protection/>
    </xf>
    <xf numFmtId="49" fontId="1" fillId="33" borderId="14" xfId="0" applyNumberFormat="1" applyFont="1" applyFill="1" applyBorder="1" applyAlignment="1" applyProtection="1">
      <alignment horizontal="left" vertical="center" indent="1"/>
      <protection/>
    </xf>
    <xf numFmtId="49" fontId="5" fillId="33" borderId="14" xfId="0" applyNumberFormat="1" applyFont="1" applyFill="1" applyBorder="1" applyAlignment="1" applyProtection="1">
      <alignment horizontal="left" vertical="center"/>
      <protection/>
    </xf>
    <xf numFmtId="49" fontId="1" fillId="33" borderId="15" xfId="0" applyNumberFormat="1" applyFont="1" applyFill="1" applyBorder="1" applyAlignment="1" applyProtection="1">
      <alignment horizontal="left"/>
      <protection/>
    </xf>
    <xf numFmtId="49" fontId="1" fillId="33" borderId="16" xfId="0" applyNumberFormat="1" applyFont="1" applyFill="1" applyBorder="1" applyAlignment="1" applyProtection="1">
      <alignment horizontal="left"/>
      <protection/>
    </xf>
    <xf numFmtId="49" fontId="4" fillId="33" borderId="14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textRotation="90" wrapText="1"/>
      <protection/>
    </xf>
    <xf numFmtId="0" fontId="1" fillId="33" borderId="11" xfId="0" applyFont="1" applyFill="1" applyBorder="1" applyAlignment="1" applyProtection="1">
      <alignment horizontal="center" textRotation="90" wrapText="1"/>
      <protection/>
    </xf>
    <xf numFmtId="1" fontId="9" fillId="31" borderId="11" xfId="0" applyNumberFormat="1" applyFont="1" applyFill="1" applyBorder="1" applyAlignment="1" applyProtection="1">
      <alignment horizontal="right" vertical="center"/>
      <protection/>
    </xf>
    <xf numFmtId="1" fontId="1" fillId="31" borderId="11" xfId="0" applyNumberFormat="1" applyFont="1" applyFill="1" applyBorder="1" applyAlignment="1" applyProtection="1">
      <alignment horizontal="right" vertical="center"/>
      <protection/>
    </xf>
    <xf numFmtId="1" fontId="9" fillId="31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 applyProtection="1">
      <alignment horizontal="right" vertical="center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1" fillId="33" borderId="17" xfId="0" applyNumberFormat="1" applyFont="1" applyFill="1" applyBorder="1" applyAlignment="1" applyProtection="1">
      <alignment horizontal="left" vertical="center" indent="1"/>
      <protection/>
    </xf>
    <xf numFmtId="1" fontId="1" fillId="0" borderId="17" xfId="0" applyNumberFormat="1" applyFont="1" applyFill="1" applyBorder="1" applyAlignment="1" applyProtection="1">
      <alignment horizontal="right" vertical="center"/>
      <protection locked="0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31" borderId="15" xfId="0" applyNumberFormat="1" applyFont="1" applyFill="1" applyBorder="1" applyAlignment="1" applyProtection="1">
      <alignment horizontal="right" vertical="center"/>
      <protection locked="0"/>
    </xf>
    <xf numFmtId="0" fontId="9" fillId="31" borderId="10" xfId="57" applyFont="1" applyFill="1" applyBorder="1" applyAlignment="1">
      <alignment horizontal="right"/>
      <protection/>
    </xf>
    <xf numFmtId="0" fontId="9" fillId="32" borderId="10" xfId="57" applyFont="1" applyFill="1" applyBorder="1" applyAlignment="1">
      <alignment horizontal="right"/>
      <protection/>
    </xf>
    <xf numFmtId="0" fontId="13" fillId="31" borderId="0" xfId="0" applyFont="1" applyFill="1" applyAlignment="1">
      <alignment/>
    </xf>
    <xf numFmtId="0" fontId="11" fillId="31" borderId="0" xfId="0" applyFont="1" applyFill="1" applyAlignment="1">
      <alignment/>
    </xf>
    <xf numFmtId="0" fontId="1" fillId="30" borderId="15" xfId="0" applyFont="1" applyFill="1" applyBorder="1" applyAlignment="1">
      <alignment horizontal="center" wrapText="1"/>
    </xf>
    <xf numFmtId="0" fontId="1" fillId="30" borderId="19" xfId="0" applyFont="1" applyFill="1" applyBorder="1" applyAlignment="1">
      <alignment horizontal="center" wrapText="1"/>
    </xf>
    <xf numFmtId="0" fontId="1" fillId="30" borderId="20" xfId="0" applyFont="1" applyFill="1" applyBorder="1" applyAlignment="1">
      <alignment horizontal="center" wrapText="1"/>
    </xf>
    <xf numFmtId="0" fontId="1" fillId="30" borderId="21" xfId="0" applyFont="1" applyFill="1" applyBorder="1" applyAlignment="1">
      <alignment horizontal="center" textRotation="90" wrapText="1"/>
    </xf>
    <xf numFmtId="0" fontId="1" fillId="30" borderId="17" xfId="0" applyFont="1" applyFill="1" applyBorder="1" applyAlignment="1">
      <alignment horizontal="center" textRotation="90" wrapText="1"/>
    </xf>
    <xf numFmtId="0" fontId="1" fillId="30" borderId="22" xfId="0" applyFont="1" applyFill="1" applyBorder="1" applyAlignment="1">
      <alignment horizontal="center" wrapText="1"/>
    </xf>
    <xf numFmtId="0" fontId="1" fillId="30" borderId="23" xfId="0" applyFont="1" applyFill="1" applyBorder="1" applyAlignment="1">
      <alignment horizontal="center" wrapText="1"/>
    </xf>
    <xf numFmtId="0" fontId="1" fillId="30" borderId="24" xfId="0" applyFont="1" applyFill="1" applyBorder="1" applyAlignment="1">
      <alignment horizontal="center" wrapText="1"/>
    </xf>
    <xf numFmtId="0" fontId="4" fillId="32" borderId="0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left" vertical="center" wrapText="1" indent="1"/>
      <protection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1" fillId="30" borderId="12" xfId="0" applyFont="1" applyFill="1" applyBorder="1" applyAlignment="1">
      <alignment horizontal="center" wrapText="1"/>
    </xf>
    <xf numFmtId="0" fontId="1" fillId="30" borderId="10" xfId="0" applyFont="1" applyFill="1" applyBorder="1" applyAlignment="1">
      <alignment horizontal="center" wrapText="1"/>
    </xf>
    <xf numFmtId="0" fontId="9" fillId="30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 applyProtection="1">
      <alignment horizontal="left" vertical="center" wrapText="1" indent="1"/>
      <protection/>
    </xf>
    <xf numFmtId="0" fontId="9" fillId="30" borderId="10" xfId="0" applyFont="1" applyFill="1" applyBorder="1" applyAlignment="1">
      <alignment horizontal="center" textRotation="90" wrapText="1"/>
    </xf>
    <xf numFmtId="0" fontId="9" fillId="30" borderId="10" xfId="0" applyFont="1" applyFill="1" applyBorder="1" applyAlignment="1">
      <alignment horizontal="center" wrapText="1"/>
    </xf>
    <xf numFmtId="0" fontId="1" fillId="30" borderId="10" xfId="0" applyFont="1" applyFill="1" applyBorder="1" applyAlignment="1">
      <alignment horizontal="center" textRotation="90" wrapText="1"/>
    </xf>
    <xf numFmtId="0" fontId="0" fillId="31" borderId="0" xfId="0" applyFill="1" applyAlignment="1">
      <alignment horizontal="center"/>
    </xf>
    <xf numFmtId="0" fontId="12" fillId="31" borderId="0" xfId="0" applyFont="1" applyFill="1" applyBorder="1" applyAlignment="1">
      <alignment horizontal="center"/>
    </xf>
    <xf numFmtId="0" fontId="12" fillId="31" borderId="0" xfId="0" applyFont="1" applyFill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22" fillId="30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 applyProtection="1">
      <alignment horizontal="center" vertical="center" textRotation="90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textRotation="90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C110"/>
  <sheetViews>
    <sheetView tabSelected="1" view="pageBreakPreview" zoomScale="83" zoomScaleNormal="40" zoomScaleSheetLayoutView="83" zoomScalePageLayoutView="0" workbookViewId="0" topLeftCell="A1">
      <selection activeCell="BH81" sqref="BH81"/>
    </sheetView>
  </sheetViews>
  <sheetFormatPr defaultColWidth="2.77734375" defaultRowHeight="15"/>
  <cols>
    <col min="1" max="1" width="13.77734375" style="0" customWidth="1"/>
    <col min="2" max="2" width="4.3359375" style="0" customWidth="1"/>
    <col min="3" max="3" width="3.4453125" style="0" customWidth="1"/>
    <col min="4" max="7" width="2.77734375" style="0" customWidth="1"/>
    <col min="8" max="8" width="3.99609375" style="0" customWidth="1"/>
    <col min="9" max="37" width="2.77734375" style="0" customWidth="1"/>
    <col min="38" max="43" width="2.77734375" style="0" hidden="1" customWidth="1"/>
    <col min="44" max="55" width="2.5546875" style="0" hidden="1" customWidth="1"/>
  </cols>
  <sheetData>
    <row r="1" spans="1:55" ht="1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ht="15" customHeight="1">
      <c r="A2" s="11"/>
      <c r="B2" s="11"/>
      <c r="C2" s="11"/>
      <c r="D2" s="11"/>
      <c r="E2" s="11"/>
      <c r="F2" s="11"/>
      <c r="G2" s="11"/>
      <c r="H2" s="11"/>
      <c r="I2" s="70" t="s">
        <v>0</v>
      </c>
      <c r="J2" s="70"/>
      <c r="K2" s="70"/>
      <c r="L2" s="66" t="s">
        <v>84</v>
      </c>
      <c r="M2" s="67"/>
      <c r="N2" s="67"/>
      <c r="O2" s="67"/>
      <c r="P2" s="67"/>
      <c r="Q2" s="67"/>
      <c r="R2" s="67"/>
      <c r="S2" s="67"/>
      <c r="T2" s="67"/>
      <c r="U2" s="68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64"/>
      <c r="AP2" s="64"/>
      <c r="AQ2" s="64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11"/>
      <c r="BC2" s="11"/>
    </row>
    <row r="3" spans="1:55" ht="15" customHeight="1">
      <c r="A3" s="12"/>
      <c r="B3" s="12"/>
      <c r="C3" s="12"/>
      <c r="D3" s="12"/>
      <c r="E3" s="12"/>
      <c r="F3" s="12"/>
      <c r="G3" s="13"/>
      <c r="H3" s="13"/>
      <c r="I3" s="75" t="s">
        <v>1</v>
      </c>
      <c r="J3" s="75"/>
      <c r="K3" s="75"/>
      <c r="L3" s="71" t="s">
        <v>43</v>
      </c>
      <c r="M3" s="71"/>
      <c r="N3" s="71"/>
      <c r="O3" s="71"/>
      <c r="P3" s="71"/>
      <c r="Q3" s="71"/>
      <c r="R3" s="71"/>
      <c r="S3" s="71"/>
      <c r="T3" s="71"/>
      <c r="U3" s="71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2"/>
      <c r="AH3" s="12"/>
      <c r="AI3" s="12"/>
      <c r="AJ3" s="12"/>
      <c r="AK3" s="12"/>
      <c r="AL3" s="12"/>
      <c r="AM3" s="13"/>
      <c r="AN3" s="13"/>
      <c r="AO3" s="64"/>
      <c r="AP3" s="64"/>
      <c r="AQ3" s="64"/>
      <c r="AR3" s="32"/>
      <c r="AS3" s="32"/>
      <c r="AT3" s="32" t="s">
        <v>15</v>
      </c>
      <c r="AU3" s="32"/>
      <c r="AV3" s="32"/>
      <c r="AW3" s="32"/>
      <c r="AX3" s="32"/>
      <c r="AY3" s="32"/>
      <c r="AZ3" s="32"/>
      <c r="BA3" s="32"/>
      <c r="BB3" s="13"/>
      <c r="BC3" s="13"/>
    </row>
    <row r="4" spans="1:55" ht="16.5" customHeight="1">
      <c r="A4" s="3" t="s">
        <v>83</v>
      </c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15.75" customHeight="1">
      <c r="A5" s="72"/>
      <c r="B5" s="74" t="s">
        <v>61</v>
      </c>
      <c r="C5" s="74"/>
      <c r="D5" s="74"/>
      <c r="E5" s="74"/>
      <c r="F5" s="74"/>
      <c r="G5" s="74"/>
      <c r="H5" s="72" t="s">
        <v>62</v>
      </c>
      <c r="I5" s="72"/>
      <c r="J5" s="72"/>
      <c r="K5" s="72"/>
      <c r="L5" s="72"/>
      <c r="M5" s="72"/>
      <c r="N5" s="72" t="s">
        <v>63</v>
      </c>
      <c r="O5" s="72"/>
      <c r="P5" s="72"/>
      <c r="Q5" s="72"/>
      <c r="R5" s="72"/>
      <c r="S5" s="72"/>
      <c r="T5" s="72" t="s">
        <v>64</v>
      </c>
      <c r="U5" s="72"/>
      <c r="V5" s="72"/>
      <c r="W5" s="72"/>
      <c r="X5" s="72"/>
      <c r="Y5" s="72"/>
      <c r="Z5" s="61" t="s">
        <v>65</v>
      </c>
      <c r="AA5" s="62"/>
      <c r="AB5" s="62"/>
      <c r="AC5" s="62"/>
      <c r="AD5" s="62"/>
      <c r="AE5" s="63"/>
      <c r="AF5" s="72" t="s">
        <v>66</v>
      </c>
      <c r="AG5" s="72"/>
      <c r="AH5" s="72"/>
      <c r="AI5" s="72"/>
      <c r="AJ5" s="72"/>
      <c r="AK5" s="72"/>
      <c r="AL5" s="61" t="s">
        <v>40</v>
      </c>
      <c r="AM5" s="62"/>
      <c r="AN5" s="62"/>
      <c r="AO5" s="62"/>
      <c r="AP5" s="62"/>
      <c r="AQ5" s="63"/>
      <c r="AR5" s="61" t="s">
        <v>41</v>
      </c>
      <c r="AS5" s="62"/>
      <c r="AT5" s="62"/>
      <c r="AU5" s="62"/>
      <c r="AV5" s="62"/>
      <c r="AW5" s="63"/>
      <c r="AX5" s="61" t="s">
        <v>42</v>
      </c>
      <c r="AY5" s="62"/>
      <c r="AZ5" s="62"/>
      <c r="BA5" s="62"/>
      <c r="BB5" s="62"/>
      <c r="BC5" s="63"/>
    </row>
    <row r="6" spans="1:55" ht="15" customHeight="1">
      <c r="A6" s="73"/>
      <c r="B6" s="76" t="s">
        <v>2</v>
      </c>
      <c r="C6" s="77" t="s">
        <v>3</v>
      </c>
      <c r="D6" s="77"/>
      <c r="E6" s="77"/>
      <c r="F6" s="77"/>
      <c r="G6" s="77"/>
      <c r="H6" s="78" t="s">
        <v>2</v>
      </c>
      <c r="I6" s="73" t="s">
        <v>3</v>
      </c>
      <c r="J6" s="73"/>
      <c r="K6" s="73"/>
      <c r="L6" s="73"/>
      <c r="M6" s="73"/>
      <c r="N6" s="78" t="s">
        <v>2</v>
      </c>
      <c r="O6" s="73" t="s">
        <v>3</v>
      </c>
      <c r="P6" s="73"/>
      <c r="Q6" s="73"/>
      <c r="R6" s="73"/>
      <c r="S6" s="73"/>
      <c r="T6" s="78" t="s">
        <v>2</v>
      </c>
      <c r="U6" s="73" t="s">
        <v>3</v>
      </c>
      <c r="V6" s="73"/>
      <c r="W6" s="73"/>
      <c r="X6" s="73"/>
      <c r="Y6" s="73"/>
      <c r="Z6" s="59" t="s">
        <v>2</v>
      </c>
      <c r="AA6" s="56" t="s">
        <v>3</v>
      </c>
      <c r="AB6" s="57"/>
      <c r="AC6" s="57"/>
      <c r="AD6" s="57"/>
      <c r="AE6" s="58"/>
      <c r="AF6" s="78" t="s">
        <v>2</v>
      </c>
      <c r="AG6" s="73" t="s">
        <v>3</v>
      </c>
      <c r="AH6" s="73"/>
      <c r="AI6" s="73"/>
      <c r="AJ6" s="73"/>
      <c r="AK6" s="73"/>
      <c r="AL6" s="59" t="s">
        <v>2</v>
      </c>
      <c r="AM6" s="56" t="s">
        <v>3</v>
      </c>
      <c r="AN6" s="57"/>
      <c r="AO6" s="57"/>
      <c r="AP6" s="57"/>
      <c r="AQ6" s="58"/>
      <c r="AR6" s="59" t="s">
        <v>2</v>
      </c>
      <c r="AS6" s="56" t="s">
        <v>3</v>
      </c>
      <c r="AT6" s="57"/>
      <c r="AU6" s="57"/>
      <c r="AV6" s="57"/>
      <c r="AW6" s="58"/>
      <c r="AX6" s="59" t="s">
        <v>2</v>
      </c>
      <c r="AY6" s="56" t="s">
        <v>3</v>
      </c>
      <c r="AZ6" s="57"/>
      <c r="BA6" s="57"/>
      <c r="BB6" s="57"/>
      <c r="BC6" s="58"/>
    </row>
    <row r="7" spans="1:55" ht="49.5" customHeight="1">
      <c r="A7" s="73"/>
      <c r="B7" s="76"/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78"/>
      <c r="I7" s="5" t="s">
        <v>4</v>
      </c>
      <c r="J7" s="5" t="s">
        <v>5</v>
      </c>
      <c r="K7" s="5" t="s">
        <v>6</v>
      </c>
      <c r="L7" s="5" t="s">
        <v>7</v>
      </c>
      <c r="M7" s="5" t="s">
        <v>8</v>
      </c>
      <c r="N7" s="78"/>
      <c r="O7" s="5" t="s">
        <v>4</v>
      </c>
      <c r="P7" s="5" t="s">
        <v>5</v>
      </c>
      <c r="Q7" s="5" t="s">
        <v>6</v>
      </c>
      <c r="R7" s="5" t="s">
        <v>7</v>
      </c>
      <c r="S7" s="5" t="s">
        <v>8</v>
      </c>
      <c r="T7" s="78"/>
      <c r="U7" s="5" t="s">
        <v>4</v>
      </c>
      <c r="V7" s="5" t="s">
        <v>5</v>
      </c>
      <c r="W7" s="5" t="s">
        <v>6</v>
      </c>
      <c r="X7" s="5" t="s">
        <v>7</v>
      </c>
      <c r="Y7" s="5" t="s">
        <v>8</v>
      </c>
      <c r="Z7" s="60"/>
      <c r="AA7" s="5" t="s">
        <v>4</v>
      </c>
      <c r="AB7" s="5" t="s">
        <v>5</v>
      </c>
      <c r="AC7" s="5" t="s">
        <v>6</v>
      </c>
      <c r="AD7" s="5" t="s">
        <v>7</v>
      </c>
      <c r="AE7" s="5" t="s">
        <v>8</v>
      </c>
      <c r="AF7" s="78"/>
      <c r="AG7" s="5" t="s">
        <v>4</v>
      </c>
      <c r="AH7" s="5" t="s">
        <v>5</v>
      </c>
      <c r="AI7" s="5" t="s">
        <v>6</v>
      </c>
      <c r="AJ7" s="5" t="s">
        <v>7</v>
      </c>
      <c r="AK7" s="5" t="s">
        <v>8</v>
      </c>
      <c r="AL7" s="60"/>
      <c r="AM7" s="5" t="s">
        <v>4</v>
      </c>
      <c r="AN7" s="5" t="s">
        <v>5</v>
      </c>
      <c r="AO7" s="5" t="s">
        <v>6</v>
      </c>
      <c r="AP7" s="5" t="s">
        <v>7</v>
      </c>
      <c r="AQ7" s="5" t="s">
        <v>8</v>
      </c>
      <c r="AR7" s="60"/>
      <c r="AS7" s="5" t="s">
        <v>4</v>
      </c>
      <c r="AT7" s="5" t="s">
        <v>5</v>
      </c>
      <c r="AU7" s="5" t="s">
        <v>6</v>
      </c>
      <c r="AV7" s="5" t="s">
        <v>7</v>
      </c>
      <c r="AW7" s="5" t="s">
        <v>8</v>
      </c>
      <c r="AX7" s="60"/>
      <c r="AY7" s="5" t="s">
        <v>4</v>
      </c>
      <c r="AZ7" s="5" t="s">
        <v>5</v>
      </c>
      <c r="BA7" s="5" t="s">
        <v>6</v>
      </c>
      <c r="BB7" s="5" t="s">
        <v>7</v>
      </c>
      <c r="BC7" s="5" t="s">
        <v>8</v>
      </c>
    </row>
    <row r="8" spans="1:55" ht="15">
      <c r="A8" s="14" t="s">
        <v>16</v>
      </c>
      <c r="B8" s="9"/>
      <c r="C8" s="9" t="s">
        <v>9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</row>
    <row r="9" spans="1:55" ht="15">
      <c r="A9" s="15" t="s">
        <v>10</v>
      </c>
      <c r="B9" s="6">
        <f>H9+N9+T9+Z9+AF9+AL9+AR9+AX9</f>
        <v>400</v>
      </c>
      <c r="C9" s="6">
        <f>I9+O9+U9+AA9+AG9+AM9+AS9+AY9</f>
        <v>196</v>
      </c>
      <c r="D9" s="6">
        <f>J9+P9+V9+AB9+AH9+AN9+AT9+AZ9</f>
        <v>14</v>
      </c>
      <c r="E9" s="6">
        <f>K9+Q9+W9+AC9+AI9+AO9+AU9+BA9</f>
        <v>7</v>
      </c>
      <c r="F9" s="6">
        <f>F10+F11</f>
        <v>0</v>
      </c>
      <c r="G9" s="6">
        <f aca="true" t="shared" si="0" ref="G9:G40">M9+S9+Y9+AE9+AK9+AQ9+AW9+BC9</f>
        <v>0</v>
      </c>
      <c r="H9" s="6">
        <f aca="true" t="shared" si="1" ref="H9:M9">H10+H11+H12</f>
        <v>101</v>
      </c>
      <c r="I9" s="6">
        <f t="shared" si="1"/>
        <v>46</v>
      </c>
      <c r="J9" s="6">
        <f t="shared" si="1"/>
        <v>3</v>
      </c>
      <c r="K9" s="6">
        <f t="shared" si="1"/>
        <v>3</v>
      </c>
      <c r="L9" s="6">
        <f t="shared" si="1"/>
        <v>0</v>
      </c>
      <c r="M9" s="6">
        <f t="shared" si="1"/>
        <v>0</v>
      </c>
      <c r="N9" s="6">
        <f aca="true" t="shared" si="2" ref="N9:AK9">N10+N11+N12</f>
        <v>83</v>
      </c>
      <c r="O9" s="6">
        <f t="shared" si="2"/>
        <v>39</v>
      </c>
      <c r="P9" s="6">
        <f t="shared" si="2"/>
        <v>5</v>
      </c>
      <c r="Q9" s="6">
        <f t="shared" si="2"/>
        <v>3</v>
      </c>
      <c r="R9" s="6">
        <f t="shared" si="2"/>
        <v>0</v>
      </c>
      <c r="S9" s="6">
        <f t="shared" si="2"/>
        <v>0</v>
      </c>
      <c r="T9" s="6">
        <f t="shared" si="2"/>
        <v>85</v>
      </c>
      <c r="U9" s="6">
        <f t="shared" si="2"/>
        <v>46</v>
      </c>
      <c r="V9" s="6">
        <f t="shared" si="2"/>
        <v>2</v>
      </c>
      <c r="W9" s="6">
        <f t="shared" si="2"/>
        <v>0</v>
      </c>
      <c r="X9" s="6">
        <f t="shared" si="2"/>
        <v>0</v>
      </c>
      <c r="Y9" s="6">
        <f t="shared" si="2"/>
        <v>0</v>
      </c>
      <c r="Z9" s="6">
        <f t="shared" si="2"/>
        <v>64</v>
      </c>
      <c r="AA9" s="6">
        <f t="shared" si="2"/>
        <v>33</v>
      </c>
      <c r="AB9" s="6">
        <f t="shared" si="2"/>
        <v>1</v>
      </c>
      <c r="AC9" s="6">
        <f t="shared" si="2"/>
        <v>0</v>
      </c>
      <c r="AD9" s="6">
        <f t="shared" si="2"/>
        <v>0</v>
      </c>
      <c r="AE9" s="6">
        <f t="shared" si="2"/>
        <v>0</v>
      </c>
      <c r="AF9" s="6">
        <f t="shared" si="2"/>
        <v>67</v>
      </c>
      <c r="AG9" s="6">
        <f t="shared" si="2"/>
        <v>32</v>
      </c>
      <c r="AH9" s="6">
        <f t="shared" si="2"/>
        <v>3</v>
      </c>
      <c r="AI9" s="6">
        <f t="shared" si="2"/>
        <v>1</v>
      </c>
      <c r="AJ9" s="6">
        <f t="shared" si="2"/>
        <v>0</v>
      </c>
      <c r="AK9" s="6">
        <f t="shared" si="2"/>
        <v>0</v>
      </c>
      <c r="AL9" s="6">
        <f aca="true" t="shared" si="3" ref="AL9:BC9">AL10+AL11</f>
        <v>0</v>
      </c>
      <c r="AM9" s="6">
        <f t="shared" si="3"/>
        <v>0</v>
      </c>
      <c r="AN9" s="6">
        <f t="shared" si="3"/>
        <v>0</v>
      </c>
      <c r="AO9" s="6">
        <f t="shared" si="3"/>
        <v>0</v>
      </c>
      <c r="AP9" s="6">
        <f t="shared" si="3"/>
        <v>0</v>
      </c>
      <c r="AQ9" s="6">
        <f t="shared" si="3"/>
        <v>0</v>
      </c>
      <c r="AR9" s="6">
        <f t="shared" si="3"/>
        <v>0</v>
      </c>
      <c r="AS9" s="6">
        <f t="shared" si="3"/>
        <v>0</v>
      </c>
      <c r="AT9" s="6">
        <f t="shared" si="3"/>
        <v>0</v>
      </c>
      <c r="AU9" s="6">
        <f t="shared" si="3"/>
        <v>0</v>
      </c>
      <c r="AV9" s="6">
        <f t="shared" si="3"/>
        <v>0</v>
      </c>
      <c r="AW9" s="6">
        <f t="shared" si="3"/>
        <v>0</v>
      </c>
      <c r="AX9" s="6">
        <f t="shared" si="3"/>
        <v>0</v>
      </c>
      <c r="AY9" s="6">
        <f t="shared" si="3"/>
        <v>0</v>
      </c>
      <c r="AZ9" s="6">
        <f t="shared" si="3"/>
        <v>0</v>
      </c>
      <c r="BA9" s="6">
        <f t="shared" si="3"/>
        <v>0</v>
      </c>
      <c r="BB9" s="6">
        <f t="shared" si="3"/>
        <v>0</v>
      </c>
      <c r="BC9" s="6">
        <f t="shared" si="3"/>
        <v>0</v>
      </c>
    </row>
    <row r="10" spans="1:55" ht="15">
      <c r="A10" s="16" t="s">
        <v>45</v>
      </c>
      <c r="B10" s="10">
        <f>SUM(H10,N10,T10,Z10,AF10)</f>
        <v>163</v>
      </c>
      <c r="C10" s="10">
        <f aca="true" t="shared" si="4" ref="C10:F12">I10+O10+U10+AA10+AG10+AM10+AS10+AY10</f>
        <v>100</v>
      </c>
      <c r="D10" s="10">
        <f t="shared" si="4"/>
        <v>4</v>
      </c>
      <c r="E10" s="10">
        <f t="shared" si="4"/>
        <v>4</v>
      </c>
      <c r="F10" s="10">
        <f t="shared" si="4"/>
        <v>0</v>
      </c>
      <c r="G10" s="10">
        <f t="shared" si="0"/>
        <v>0</v>
      </c>
      <c r="H10" s="7">
        <v>53</v>
      </c>
      <c r="I10" s="7">
        <v>29</v>
      </c>
      <c r="J10" s="7">
        <v>1</v>
      </c>
      <c r="K10" s="7">
        <v>1</v>
      </c>
      <c r="L10" s="7"/>
      <c r="M10" s="7"/>
      <c r="N10" s="7">
        <v>31</v>
      </c>
      <c r="O10" s="7">
        <v>19</v>
      </c>
      <c r="P10" s="7">
        <v>2</v>
      </c>
      <c r="Q10" s="7">
        <v>2</v>
      </c>
      <c r="R10" s="7"/>
      <c r="S10" s="7"/>
      <c r="T10" s="7">
        <v>37</v>
      </c>
      <c r="U10" s="7">
        <v>25</v>
      </c>
      <c r="V10" s="7"/>
      <c r="W10" s="7"/>
      <c r="X10" s="7"/>
      <c r="Y10" s="7"/>
      <c r="Z10" s="7">
        <v>23</v>
      </c>
      <c r="AA10" s="7">
        <v>13</v>
      </c>
      <c r="AB10" s="7"/>
      <c r="AC10" s="7"/>
      <c r="AD10" s="7"/>
      <c r="AE10" s="7"/>
      <c r="AF10" s="7">
        <v>19</v>
      </c>
      <c r="AG10" s="7">
        <v>14</v>
      </c>
      <c r="AH10" s="7">
        <v>1</v>
      </c>
      <c r="AI10" s="7">
        <v>1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ht="15">
      <c r="A11" s="16" t="s">
        <v>51</v>
      </c>
      <c r="B11" s="10">
        <f>SUM(H11,N11,T11,Z11,AF11)</f>
        <v>235</v>
      </c>
      <c r="C11" s="10">
        <f t="shared" si="4"/>
        <v>96</v>
      </c>
      <c r="D11" s="10">
        <f t="shared" si="4"/>
        <v>10</v>
      </c>
      <c r="E11" s="10">
        <f t="shared" si="4"/>
        <v>3</v>
      </c>
      <c r="F11" s="10">
        <f t="shared" si="4"/>
        <v>0</v>
      </c>
      <c r="G11" s="10">
        <f t="shared" si="0"/>
        <v>0</v>
      </c>
      <c r="H11" s="7">
        <v>46</v>
      </c>
      <c r="I11" s="7">
        <v>17</v>
      </c>
      <c r="J11" s="7">
        <v>2</v>
      </c>
      <c r="K11" s="7">
        <v>2</v>
      </c>
      <c r="L11" s="7"/>
      <c r="M11" s="7"/>
      <c r="N11" s="7">
        <v>52</v>
      </c>
      <c r="O11" s="7">
        <v>20</v>
      </c>
      <c r="P11" s="7">
        <v>3</v>
      </c>
      <c r="Q11" s="7">
        <v>1</v>
      </c>
      <c r="R11" s="7"/>
      <c r="S11" s="7"/>
      <c r="T11" s="7">
        <v>48</v>
      </c>
      <c r="U11" s="7">
        <v>21</v>
      </c>
      <c r="V11" s="7">
        <v>2</v>
      </c>
      <c r="W11" s="7"/>
      <c r="X11" s="7"/>
      <c r="Y11" s="7"/>
      <c r="Z11" s="7">
        <v>41</v>
      </c>
      <c r="AA11" s="7">
        <v>20</v>
      </c>
      <c r="AB11" s="7">
        <v>1</v>
      </c>
      <c r="AC11" s="7"/>
      <c r="AD11" s="7"/>
      <c r="AE11" s="7"/>
      <c r="AF11" s="7">
        <v>48</v>
      </c>
      <c r="AG11" s="7">
        <v>18</v>
      </c>
      <c r="AH11" s="7">
        <v>2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5">
      <c r="A12" s="16" t="s">
        <v>52</v>
      </c>
      <c r="B12" s="10">
        <f>SUM(H12,N12,T12,Z12,AF12)</f>
        <v>2</v>
      </c>
      <c r="C12" s="10">
        <f t="shared" si="4"/>
        <v>0</v>
      </c>
      <c r="D12" s="10">
        <f t="shared" si="4"/>
        <v>0</v>
      </c>
      <c r="E12" s="10">
        <f t="shared" si="4"/>
        <v>0</v>
      </c>
      <c r="F12" s="10">
        <f t="shared" si="4"/>
        <v>0</v>
      </c>
      <c r="G12" s="10">
        <f t="shared" si="0"/>
        <v>0</v>
      </c>
      <c r="H12" s="7">
        <v>2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ht="15.75">
      <c r="A13" s="8" t="s">
        <v>11</v>
      </c>
      <c r="B13" s="6">
        <f>H13+N13+T13+Z13+AF13+AL13+AR13+AX13</f>
        <v>400</v>
      </c>
      <c r="C13" s="6">
        <f>I13+O13+U13+AA13+AG13+AM13+AS13+AY13</f>
        <v>196</v>
      </c>
      <c r="D13" s="6">
        <f>J13+P13+V13+AB13+AH13+AN13+AT13+AZ13</f>
        <v>14</v>
      </c>
      <c r="E13" s="6">
        <f>K13+Q13+W13+AC13+AI13+AO13+AU13+BA13</f>
        <v>7</v>
      </c>
      <c r="F13" s="6">
        <f>F14+F15</f>
        <v>0</v>
      </c>
      <c r="G13" s="6">
        <f t="shared" si="0"/>
        <v>0</v>
      </c>
      <c r="H13" s="6">
        <f aca="true" t="shared" si="5" ref="H13:M13">H14+H15+H16</f>
        <v>101</v>
      </c>
      <c r="I13" s="6">
        <f t="shared" si="5"/>
        <v>46</v>
      </c>
      <c r="J13" s="6">
        <f t="shared" si="5"/>
        <v>3</v>
      </c>
      <c r="K13" s="6">
        <f t="shared" si="5"/>
        <v>3</v>
      </c>
      <c r="L13" s="6">
        <f t="shared" si="5"/>
        <v>0</v>
      </c>
      <c r="M13" s="6">
        <f t="shared" si="5"/>
        <v>0</v>
      </c>
      <c r="N13" s="6">
        <f aca="true" t="shared" si="6" ref="N13:BC13">N14+N15+N16</f>
        <v>83</v>
      </c>
      <c r="O13" s="6">
        <f t="shared" si="6"/>
        <v>39</v>
      </c>
      <c r="P13" s="6">
        <f t="shared" si="6"/>
        <v>5</v>
      </c>
      <c r="Q13" s="6">
        <f t="shared" si="6"/>
        <v>3</v>
      </c>
      <c r="R13" s="6">
        <f t="shared" si="6"/>
        <v>0</v>
      </c>
      <c r="S13" s="6">
        <f t="shared" si="6"/>
        <v>0</v>
      </c>
      <c r="T13" s="6">
        <f t="shared" si="6"/>
        <v>85</v>
      </c>
      <c r="U13" s="6">
        <f t="shared" si="6"/>
        <v>46</v>
      </c>
      <c r="V13" s="6">
        <f t="shared" si="6"/>
        <v>2</v>
      </c>
      <c r="W13" s="6">
        <f t="shared" si="6"/>
        <v>0</v>
      </c>
      <c r="X13" s="6">
        <f t="shared" si="6"/>
        <v>0</v>
      </c>
      <c r="Y13" s="6">
        <f t="shared" si="6"/>
        <v>0</v>
      </c>
      <c r="Z13" s="6">
        <f t="shared" si="6"/>
        <v>64</v>
      </c>
      <c r="AA13" s="6">
        <f t="shared" si="6"/>
        <v>33</v>
      </c>
      <c r="AB13" s="6">
        <f t="shared" si="6"/>
        <v>1</v>
      </c>
      <c r="AC13" s="6">
        <f t="shared" si="6"/>
        <v>0</v>
      </c>
      <c r="AD13" s="6">
        <f t="shared" si="6"/>
        <v>0</v>
      </c>
      <c r="AE13" s="6">
        <f t="shared" si="6"/>
        <v>0</v>
      </c>
      <c r="AF13" s="6">
        <f t="shared" si="6"/>
        <v>67</v>
      </c>
      <c r="AG13" s="6">
        <f t="shared" si="6"/>
        <v>32</v>
      </c>
      <c r="AH13" s="6">
        <f t="shared" si="6"/>
        <v>3</v>
      </c>
      <c r="AI13" s="6">
        <f t="shared" si="6"/>
        <v>1</v>
      </c>
      <c r="AJ13" s="6">
        <f t="shared" si="6"/>
        <v>0</v>
      </c>
      <c r="AK13" s="6">
        <f t="shared" si="6"/>
        <v>0</v>
      </c>
      <c r="AL13" s="6">
        <f t="shared" si="6"/>
        <v>0</v>
      </c>
      <c r="AM13" s="6">
        <f t="shared" si="6"/>
        <v>0</v>
      </c>
      <c r="AN13" s="6">
        <f t="shared" si="6"/>
        <v>0</v>
      </c>
      <c r="AO13" s="6">
        <f t="shared" si="6"/>
        <v>0</v>
      </c>
      <c r="AP13" s="6">
        <f t="shared" si="6"/>
        <v>0</v>
      </c>
      <c r="AQ13" s="6">
        <f t="shared" si="6"/>
        <v>0</v>
      </c>
      <c r="AR13" s="6">
        <f t="shared" si="6"/>
        <v>0</v>
      </c>
      <c r="AS13" s="6">
        <f t="shared" si="6"/>
        <v>0</v>
      </c>
      <c r="AT13" s="6">
        <f t="shared" si="6"/>
        <v>0</v>
      </c>
      <c r="AU13" s="6">
        <f t="shared" si="6"/>
        <v>0</v>
      </c>
      <c r="AV13" s="6">
        <f t="shared" si="6"/>
        <v>0</v>
      </c>
      <c r="AW13" s="6">
        <f t="shared" si="6"/>
        <v>0</v>
      </c>
      <c r="AX13" s="6">
        <f t="shared" si="6"/>
        <v>0</v>
      </c>
      <c r="AY13" s="6">
        <f t="shared" si="6"/>
        <v>0</v>
      </c>
      <c r="AZ13" s="6">
        <f t="shared" si="6"/>
        <v>0</v>
      </c>
      <c r="BA13" s="6">
        <f t="shared" si="6"/>
        <v>0</v>
      </c>
      <c r="BB13" s="6">
        <f t="shared" si="6"/>
        <v>0</v>
      </c>
      <c r="BC13" s="6">
        <f t="shared" si="6"/>
        <v>0</v>
      </c>
    </row>
    <row r="14" spans="1:55" ht="15">
      <c r="A14" s="16" t="s">
        <v>45</v>
      </c>
      <c r="B14" s="10">
        <f>SUM(H14,N14,T14,Z14,AF14)</f>
        <v>238</v>
      </c>
      <c r="C14" s="10">
        <f aca="true" t="shared" si="7" ref="C14:F16">I14+O14+U14+AA14+AG14+AM14+AS14+AY14</f>
        <v>120</v>
      </c>
      <c r="D14" s="10">
        <f t="shared" si="7"/>
        <v>9</v>
      </c>
      <c r="E14" s="10">
        <f t="shared" si="7"/>
        <v>6</v>
      </c>
      <c r="F14" s="10">
        <f t="shared" si="7"/>
        <v>0</v>
      </c>
      <c r="G14" s="10">
        <f t="shared" si="0"/>
        <v>0</v>
      </c>
      <c r="H14" s="7">
        <v>75</v>
      </c>
      <c r="I14" s="7">
        <v>36</v>
      </c>
      <c r="J14" s="7">
        <v>2</v>
      </c>
      <c r="K14" s="7">
        <v>2</v>
      </c>
      <c r="L14" s="7"/>
      <c r="M14" s="7"/>
      <c r="N14" s="7">
        <v>56</v>
      </c>
      <c r="O14" s="7">
        <v>26</v>
      </c>
      <c r="P14" s="7">
        <v>4</v>
      </c>
      <c r="Q14" s="7">
        <v>3</v>
      </c>
      <c r="R14" s="7"/>
      <c r="S14" s="7"/>
      <c r="T14" s="7">
        <v>52</v>
      </c>
      <c r="U14" s="7">
        <v>25</v>
      </c>
      <c r="V14" s="7">
        <v>2</v>
      </c>
      <c r="W14" s="7"/>
      <c r="X14" s="7"/>
      <c r="Y14" s="7"/>
      <c r="Z14" s="7">
        <v>31</v>
      </c>
      <c r="AA14" s="7">
        <v>18</v>
      </c>
      <c r="AB14" s="7"/>
      <c r="AC14" s="7"/>
      <c r="AD14" s="7"/>
      <c r="AE14" s="7"/>
      <c r="AF14" s="7">
        <v>24</v>
      </c>
      <c r="AG14" s="7">
        <v>15</v>
      </c>
      <c r="AH14" s="7">
        <v>1</v>
      </c>
      <c r="AI14" s="7">
        <v>1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5">
      <c r="A15" s="16" t="s">
        <v>51</v>
      </c>
      <c r="B15" s="10">
        <f>SUM(H15,N15,T15,Z15,AF15)</f>
        <v>160</v>
      </c>
      <c r="C15" s="10">
        <f t="shared" si="7"/>
        <v>76</v>
      </c>
      <c r="D15" s="10">
        <f t="shared" si="7"/>
        <v>5</v>
      </c>
      <c r="E15" s="10">
        <f t="shared" si="7"/>
        <v>1</v>
      </c>
      <c r="F15" s="10">
        <f t="shared" si="7"/>
        <v>0</v>
      </c>
      <c r="G15" s="10">
        <f t="shared" si="0"/>
        <v>0</v>
      </c>
      <c r="H15" s="7">
        <v>24</v>
      </c>
      <c r="I15" s="7">
        <v>10</v>
      </c>
      <c r="J15" s="7">
        <v>1</v>
      </c>
      <c r="K15" s="7">
        <v>1</v>
      </c>
      <c r="L15" s="7"/>
      <c r="M15" s="7"/>
      <c r="N15" s="7">
        <v>27</v>
      </c>
      <c r="O15" s="7">
        <v>13</v>
      </c>
      <c r="P15" s="7">
        <v>1</v>
      </c>
      <c r="Q15" s="7"/>
      <c r="R15" s="7"/>
      <c r="S15" s="7"/>
      <c r="T15" s="7">
        <v>33</v>
      </c>
      <c r="U15" s="7">
        <v>21</v>
      </c>
      <c r="V15" s="7"/>
      <c r="W15" s="7"/>
      <c r="X15" s="7"/>
      <c r="Y15" s="7"/>
      <c r="Z15" s="7">
        <v>33</v>
      </c>
      <c r="AA15" s="7">
        <v>15</v>
      </c>
      <c r="AB15" s="7">
        <v>1</v>
      </c>
      <c r="AC15" s="7"/>
      <c r="AD15" s="7"/>
      <c r="AE15" s="7"/>
      <c r="AF15" s="7">
        <v>43</v>
      </c>
      <c r="AG15" s="7">
        <v>17</v>
      </c>
      <c r="AH15" s="7">
        <v>2</v>
      </c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ht="15">
      <c r="A16" s="16" t="s">
        <v>52</v>
      </c>
      <c r="B16" s="10">
        <f>SUM(H16,N16,T16,Z16,AF16)</f>
        <v>2</v>
      </c>
      <c r="C16" s="10">
        <f t="shared" si="7"/>
        <v>0</v>
      </c>
      <c r="D16" s="10">
        <f t="shared" si="7"/>
        <v>0</v>
      </c>
      <c r="E16" s="10">
        <f t="shared" si="7"/>
        <v>0</v>
      </c>
      <c r="F16" s="10">
        <f t="shared" si="7"/>
        <v>0</v>
      </c>
      <c r="G16" s="10">
        <f t="shared" si="0"/>
        <v>0</v>
      </c>
      <c r="H16" s="7">
        <v>2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5.75">
      <c r="A17" s="8" t="s">
        <v>19</v>
      </c>
      <c r="B17" s="6">
        <f>H17+N17+T17+Z17+AF17+AL17+AR17+AX17</f>
        <v>400</v>
      </c>
      <c r="C17" s="6">
        <f>I17+O17+U17+AA17+AG17+AM17+AS17+AY17</f>
        <v>196</v>
      </c>
      <c r="D17" s="6">
        <f>J17+P17+V17+AB17+AH17+AN17+AT17+AZ17</f>
        <v>14</v>
      </c>
      <c r="E17" s="6">
        <f>K17+Q17+W17+AC17+AI17+AO17+AU17+BA17</f>
        <v>7</v>
      </c>
      <c r="F17" s="6">
        <f>F18+F19</f>
        <v>0</v>
      </c>
      <c r="G17" s="6">
        <f t="shared" si="0"/>
        <v>0</v>
      </c>
      <c r="H17" s="6">
        <f aca="true" t="shared" si="8" ref="H17:M17">H18+H19+H20</f>
        <v>101</v>
      </c>
      <c r="I17" s="6">
        <f t="shared" si="8"/>
        <v>46</v>
      </c>
      <c r="J17" s="6">
        <f t="shared" si="8"/>
        <v>3</v>
      </c>
      <c r="K17" s="6">
        <f t="shared" si="8"/>
        <v>3</v>
      </c>
      <c r="L17" s="6">
        <f t="shared" si="8"/>
        <v>0</v>
      </c>
      <c r="M17" s="6">
        <f t="shared" si="8"/>
        <v>0</v>
      </c>
      <c r="N17" s="6">
        <f aca="true" t="shared" si="9" ref="N17:AK17">N18+N19+N20</f>
        <v>83</v>
      </c>
      <c r="O17" s="6">
        <f t="shared" si="9"/>
        <v>39</v>
      </c>
      <c r="P17" s="6">
        <f t="shared" si="9"/>
        <v>5</v>
      </c>
      <c r="Q17" s="6">
        <f t="shared" si="9"/>
        <v>3</v>
      </c>
      <c r="R17" s="6">
        <f t="shared" si="9"/>
        <v>0</v>
      </c>
      <c r="S17" s="6">
        <f t="shared" si="9"/>
        <v>0</v>
      </c>
      <c r="T17" s="6">
        <f t="shared" si="9"/>
        <v>85</v>
      </c>
      <c r="U17" s="6">
        <f t="shared" si="9"/>
        <v>46</v>
      </c>
      <c r="V17" s="6">
        <f t="shared" si="9"/>
        <v>2</v>
      </c>
      <c r="W17" s="6">
        <f t="shared" si="9"/>
        <v>0</v>
      </c>
      <c r="X17" s="6">
        <f t="shared" si="9"/>
        <v>0</v>
      </c>
      <c r="Y17" s="6">
        <f t="shared" si="9"/>
        <v>0</v>
      </c>
      <c r="Z17" s="6">
        <f t="shared" si="9"/>
        <v>64</v>
      </c>
      <c r="AA17" s="6">
        <f t="shared" si="9"/>
        <v>33</v>
      </c>
      <c r="AB17" s="6">
        <f t="shared" si="9"/>
        <v>1</v>
      </c>
      <c r="AC17" s="6">
        <f t="shared" si="9"/>
        <v>0</v>
      </c>
      <c r="AD17" s="6">
        <f t="shared" si="9"/>
        <v>0</v>
      </c>
      <c r="AE17" s="6">
        <f t="shared" si="9"/>
        <v>0</v>
      </c>
      <c r="AF17" s="6">
        <f t="shared" si="9"/>
        <v>67</v>
      </c>
      <c r="AG17" s="6">
        <f t="shared" si="9"/>
        <v>32</v>
      </c>
      <c r="AH17" s="6">
        <f t="shared" si="9"/>
        <v>3</v>
      </c>
      <c r="AI17" s="6">
        <f t="shared" si="9"/>
        <v>1</v>
      </c>
      <c r="AJ17" s="6">
        <f t="shared" si="9"/>
        <v>0</v>
      </c>
      <c r="AK17" s="6">
        <f t="shared" si="9"/>
        <v>0</v>
      </c>
      <c r="AL17" s="6">
        <f aca="true" t="shared" si="10" ref="AL17:BC17">AL18+AL19</f>
        <v>0</v>
      </c>
      <c r="AM17" s="6">
        <f t="shared" si="10"/>
        <v>0</v>
      </c>
      <c r="AN17" s="6">
        <f t="shared" si="10"/>
        <v>0</v>
      </c>
      <c r="AO17" s="6">
        <f t="shared" si="10"/>
        <v>0</v>
      </c>
      <c r="AP17" s="6">
        <f t="shared" si="10"/>
        <v>0</v>
      </c>
      <c r="AQ17" s="6">
        <f t="shared" si="10"/>
        <v>0</v>
      </c>
      <c r="AR17" s="6">
        <f t="shared" si="10"/>
        <v>0</v>
      </c>
      <c r="AS17" s="6">
        <f t="shared" si="10"/>
        <v>0</v>
      </c>
      <c r="AT17" s="6">
        <f t="shared" si="10"/>
        <v>0</v>
      </c>
      <c r="AU17" s="6">
        <f t="shared" si="10"/>
        <v>0</v>
      </c>
      <c r="AV17" s="6">
        <f t="shared" si="10"/>
        <v>0</v>
      </c>
      <c r="AW17" s="6">
        <f t="shared" si="10"/>
        <v>0</v>
      </c>
      <c r="AX17" s="6">
        <f t="shared" si="10"/>
        <v>0</v>
      </c>
      <c r="AY17" s="6">
        <f t="shared" si="10"/>
        <v>0</v>
      </c>
      <c r="AZ17" s="6">
        <f t="shared" si="10"/>
        <v>0</v>
      </c>
      <c r="BA17" s="6">
        <f t="shared" si="10"/>
        <v>0</v>
      </c>
      <c r="BB17" s="6">
        <f t="shared" si="10"/>
        <v>0</v>
      </c>
      <c r="BC17" s="6">
        <f t="shared" si="10"/>
        <v>0</v>
      </c>
    </row>
    <row r="18" spans="1:55" ht="15">
      <c r="A18" s="16" t="s">
        <v>45</v>
      </c>
      <c r="B18" s="10">
        <f>SUM(H18,N18,T18,Z18,AF18)</f>
        <v>257</v>
      </c>
      <c r="C18" s="10">
        <f aca="true" t="shared" si="11" ref="C18:F20">I18+O18+U18+AA18+AG18+AM18+AS18+AY18</f>
        <v>136</v>
      </c>
      <c r="D18" s="10">
        <f t="shared" si="11"/>
        <v>9</v>
      </c>
      <c r="E18" s="10">
        <f t="shared" si="11"/>
        <v>6</v>
      </c>
      <c r="F18" s="10">
        <f t="shared" si="11"/>
        <v>0</v>
      </c>
      <c r="G18" s="10">
        <f t="shared" si="0"/>
        <v>0</v>
      </c>
      <c r="H18" s="7">
        <v>64</v>
      </c>
      <c r="I18" s="7">
        <v>35</v>
      </c>
      <c r="J18" s="7">
        <v>2</v>
      </c>
      <c r="K18" s="7">
        <v>2</v>
      </c>
      <c r="L18" s="7"/>
      <c r="M18" s="7"/>
      <c r="N18" s="7">
        <v>57</v>
      </c>
      <c r="O18" s="7">
        <v>28</v>
      </c>
      <c r="P18" s="7">
        <v>4</v>
      </c>
      <c r="Q18" s="7">
        <v>3</v>
      </c>
      <c r="R18" s="7"/>
      <c r="S18" s="7"/>
      <c r="T18" s="7">
        <v>58</v>
      </c>
      <c r="U18" s="7">
        <v>33</v>
      </c>
      <c r="V18" s="7">
        <v>2</v>
      </c>
      <c r="W18" s="7"/>
      <c r="X18" s="7"/>
      <c r="Y18" s="7"/>
      <c r="Z18" s="7">
        <v>43</v>
      </c>
      <c r="AA18" s="7">
        <v>16</v>
      </c>
      <c r="AB18" s="7"/>
      <c r="AC18" s="7"/>
      <c r="AD18" s="7"/>
      <c r="AE18" s="7"/>
      <c r="AF18" s="7">
        <v>35</v>
      </c>
      <c r="AG18" s="7">
        <v>24</v>
      </c>
      <c r="AH18" s="7">
        <v>1</v>
      </c>
      <c r="AI18" s="7">
        <v>1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5">
      <c r="A19" s="16" t="s">
        <v>51</v>
      </c>
      <c r="B19" s="10">
        <f>SUM(H19,N19,T19,Z19,AF19)</f>
        <v>142</v>
      </c>
      <c r="C19" s="10">
        <f t="shared" si="11"/>
        <v>60</v>
      </c>
      <c r="D19" s="10">
        <f t="shared" si="11"/>
        <v>5</v>
      </c>
      <c r="E19" s="10">
        <f t="shared" si="11"/>
        <v>1</v>
      </c>
      <c r="F19" s="10">
        <f t="shared" si="11"/>
        <v>0</v>
      </c>
      <c r="G19" s="10">
        <f t="shared" si="0"/>
        <v>0</v>
      </c>
      <c r="H19" s="7">
        <v>36</v>
      </c>
      <c r="I19" s="7">
        <v>11</v>
      </c>
      <c r="J19" s="7">
        <v>1</v>
      </c>
      <c r="K19" s="7">
        <v>1</v>
      </c>
      <c r="L19" s="7"/>
      <c r="M19" s="7"/>
      <c r="N19" s="7">
        <v>26</v>
      </c>
      <c r="O19" s="7">
        <v>11</v>
      </c>
      <c r="P19" s="7">
        <v>1</v>
      </c>
      <c r="Q19" s="7"/>
      <c r="R19" s="7"/>
      <c r="S19" s="7"/>
      <c r="T19" s="7">
        <v>27</v>
      </c>
      <c r="U19" s="7">
        <v>13</v>
      </c>
      <c r="V19" s="7"/>
      <c r="W19" s="7"/>
      <c r="X19" s="7"/>
      <c r="Y19" s="7"/>
      <c r="Z19" s="7">
        <v>21</v>
      </c>
      <c r="AA19" s="7">
        <v>17</v>
      </c>
      <c r="AB19" s="7">
        <v>1</v>
      </c>
      <c r="AC19" s="7"/>
      <c r="AD19" s="7"/>
      <c r="AE19" s="7"/>
      <c r="AF19" s="7">
        <v>32</v>
      </c>
      <c r="AG19" s="7">
        <v>8</v>
      </c>
      <c r="AH19" s="7">
        <v>2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5">
      <c r="A20" s="16" t="s">
        <v>52</v>
      </c>
      <c r="B20" s="10">
        <f>SUM(H20,N20,T20,Z20,AF20)</f>
        <v>1</v>
      </c>
      <c r="C20" s="10">
        <f t="shared" si="11"/>
        <v>0</v>
      </c>
      <c r="D20" s="10">
        <f t="shared" si="11"/>
        <v>0</v>
      </c>
      <c r="E20" s="10">
        <f t="shared" si="11"/>
        <v>0</v>
      </c>
      <c r="F20" s="10">
        <f t="shared" si="11"/>
        <v>0</v>
      </c>
      <c r="G20" s="10">
        <f t="shared" si="0"/>
        <v>0</v>
      </c>
      <c r="H20" s="7">
        <v>1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5.75">
      <c r="A21" s="8" t="s">
        <v>20</v>
      </c>
      <c r="B21" s="6">
        <f>H21+N21+T21+Z21+AF21+AL21+AR21+AX21</f>
        <v>269</v>
      </c>
      <c r="C21" s="6">
        <f>I21+O21+U21+AA21+AG21+AM21+AS21+AY21</f>
        <v>131</v>
      </c>
      <c r="D21" s="6">
        <f>J21+P21+V21+AB21+AH21+AN21+AT21+AZ21</f>
        <v>10</v>
      </c>
      <c r="E21" s="6">
        <f>K21+Q21+W21+AC21+AI21+AO21+AU21+BA21</f>
        <v>6</v>
      </c>
      <c r="F21" s="6">
        <f>F22+F23</f>
        <v>0</v>
      </c>
      <c r="G21" s="6">
        <f t="shared" si="0"/>
        <v>0</v>
      </c>
      <c r="H21" s="6">
        <f aca="true" t="shared" si="12" ref="H21:M21">H22+H23+H24</f>
        <v>101</v>
      </c>
      <c r="I21" s="6">
        <f t="shared" si="12"/>
        <v>46</v>
      </c>
      <c r="J21" s="6">
        <f t="shared" si="12"/>
        <v>3</v>
      </c>
      <c r="K21" s="6">
        <f t="shared" si="12"/>
        <v>3</v>
      </c>
      <c r="L21" s="6">
        <f t="shared" si="12"/>
        <v>0</v>
      </c>
      <c r="M21" s="6">
        <f t="shared" si="12"/>
        <v>0</v>
      </c>
      <c r="N21" s="6">
        <f aca="true" t="shared" si="13" ref="N21:AK21">N22+N23+N24</f>
        <v>83</v>
      </c>
      <c r="O21" s="6">
        <f t="shared" si="13"/>
        <v>39</v>
      </c>
      <c r="P21" s="6">
        <f t="shared" si="13"/>
        <v>5</v>
      </c>
      <c r="Q21" s="6">
        <f t="shared" si="13"/>
        <v>3</v>
      </c>
      <c r="R21" s="6">
        <f t="shared" si="13"/>
        <v>0</v>
      </c>
      <c r="S21" s="6">
        <f t="shared" si="13"/>
        <v>0</v>
      </c>
      <c r="T21" s="6">
        <f t="shared" si="13"/>
        <v>85</v>
      </c>
      <c r="U21" s="6">
        <f t="shared" si="13"/>
        <v>46</v>
      </c>
      <c r="V21" s="6">
        <f t="shared" si="13"/>
        <v>2</v>
      </c>
      <c r="W21" s="6">
        <f t="shared" si="13"/>
        <v>0</v>
      </c>
      <c r="X21" s="6">
        <f t="shared" si="13"/>
        <v>0</v>
      </c>
      <c r="Y21" s="6">
        <f t="shared" si="13"/>
        <v>0</v>
      </c>
      <c r="Z21" s="6">
        <f t="shared" si="13"/>
        <v>0</v>
      </c>
      <c r="AA21" s="6">
        <f t="shared" si="13"/>
        <v>0</v>
      </c>
      <c r="AB21" s="6">
        <f t="shared" si="13"/>
        <v>0</v>
      </c>
      <c r="AC21" s="6">
        <f t="shared" si="13"/>
        <v>0</v>
      </c>
      <c r="AD21" s="6">
        <f t="shared" si="13"/>
        <v>0</v>
      </c>
      <c r="AE21" s="6">
        <f t="shared" si="13"/>
        <v>0</v>
      </c>
      <c r="AF21" s="6">
        <f t="shared" si="13"/>
        <v>0</v>
      </c>
      <c r="AG21" s="6">
        <f t="shared" si="13"/>
        <v>0</v>
      </c>
      <c r="AH21" s="6">
        <f t="shared" si="13"/>
        <v>0</v>
      </c>
      <c r="AI21" s="6">
        <f t="shared" si="13"/>
        <v>0</v>
      </c>
      <c r="AJ21" s="6">
        <f t="shared" si="13"/>
        <v>0</v>
      </c>
      <c r="AK21" s="6">
        <f t="shared" si="13"/>
        <v>0</v>
      </c>
      <c r="AL21" s="6">
        <f aca="true" t="shared" si="14" ref="AL21:BC21">AL22+AL23</f>
        <v>0</v>
      </c>
      <c r="AM21" s="6">
        <f t="shared" si="14"/>
        <v>0</v>
      </c>
      <c r="AN21" s="6">
        <f t="shared" si="14"/>
        <v>0</v>
      </c>
      <c r="AO21" s="6">
        <f t="shared" si="14"/>
        <v>0</v>
      </c>
      <c r="AP21" s="6">
        <f t="shared" si="14"/>
        <v>0</v>
      </c>
      <c r="AQ21" s="6">
        <f t="shared" si="14"/>
        <v>0</v>
      </c>
      <c r="AR21" s="6">
        <f t="shared" si="14"/>
        <v>0</v>
      </c>
      <c r="AS21" s="6">
        <f t="shared" si="14"/>
        <v>0</v>
      </c>
      <c r="AT21" s="6">
        <f t="shared" si="14"/>
        <v>0</v>
      </c>
      <c r="AU21" s="6">
        <f t="shared" si="14"/>
        <v>0</v>
      </c>
      <c r="AV21" s="6">
        <f t="shared" si="14"/>
        <v>0</v>
      </c>
      <c r="AW21" s="6">
        <f t="shared" si="14"/>
        <v>0</v>
      </c>
      <c r="AX21" s="6">
        <f t="shared" si="14"/>
        <v>0</v>
      </c>
      <c r="AY21" s="6">
        <f t="shared" si="14"/>
        <v>0</v>
      </c>
      <c r="AZ21" s="6">
        <f t="shared" si="14"/>
        <v>0</v>
      </c>
      <c r="BA21" s="6">
        <f t="shared" si="14"/>
        <v>0</v>
      </c>
      <c r="BB21" s="6">
        <f t="shared" si="14"/>
        <v>0</v>
      </c>
      <c r="BC21" s="6">
        <f t="shared" si="14"/>
        <v>0</v>
      </c>
    </row>
    <row r="22" spans="1:55" ht="15">
      <c r="A22" s="16" t="s">
        <v>45</v>
      </c>
      <c r="B22" s="10">
        <f>SUM(H22,N22,T22,Z22,AF22)</f>
        <v>176</v>
      </c>
      <c r="C22" s="10">
        <f aca="true" t="shared" si="15" ref="C22:F24">I22+O22+U22+AA22+AG22+AM22+AS22+AY22</f>
        <v>89</v>
      </c>
      <c r="D22" s="10">
        <f t="shared" si="15"/>
        <v>8</v>
      </c>
      <c r="E22" s="10">
        <f t="shared" si="15"/>
        <v>5</v>
      </c>
      <c r="F22" s="10">
        <f t="shared" si="15"/>
        <v>0</v>
      </c>
      <c r="G22" s="10">
        <f t="shared" si="0"/>
        <v>0</v>
      </c>
      <c r="H22" s="7">
        <v>66</v>
      </c>
      <c r="I22" s="7">
        <v>34</v>
      </c>
      <c r="J22" s="7">
        <v>2</v>
      </c>
      <c r="K22" s="7">
        <v>2</v>
      </c>
      <c r="L22" s="7"/>
      <c r="M22" s="7"/>
      <c r="N22" s="7">
        <v>54</v>
      </c>
      <c r="O22" s="7">
        <v>26</v>
      </c>
      <c r="P22" s="7">
        <v>4</v>
      </c>
      <c r="Q22" s="7">
        <v>3</v>
      </c>
      <c r="R22" s="7"/>
      <c r="S22" s="7"/>
      <c r="T22" s="7">
        <v>56</v>
      </c>
      <c r="U22" s="7">
        <v>29</v>
      </c>
      <c r="V22" s="7">
        <v>2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5">
      <c r="A23" s="16" t="s">
        <v>51</v>
      </c>
      <c r="B23" s="10">
        <f>SUM(H23,N23,T23,Z23,AF23)</f>
        <v>92</v>
      </c>
      <c r="C23" s="10">
        <f t="shared" si="15"/>
        <v>42</v>
      </c>
      <c r="D23" s="10">
        <f t="shared" si="15"/>
        <v>2</v>
      </c>
      <c r="E23" s="10">
        <f t="shared" si="15"/>
        <v>1</v>
      </c>
      <c r="F23" s="10">
        <f t="shared" si="15"/>
        <v>0</v>
      </c>
      <c r="G23" s="10">
        <f t="shared" si="0"/>
        <v>0</v>
      </c>
      <c r="H23" s="7">
        <v>34</v>
      </c>
      <c r="I23" s="7">
        <v>12</v>
      </c>
      <c r="J23" s="7">
        <v>1</v>
      </c>
      <c r="K23" s="7">
        <v>1</v>
      </c>
      <c r="L23" s="7"/>
      <c r="M23" s="7"/>
      <c r="N23" s="7">
        <v>29</v>
      </c>
      <c r="O23" s="7">
        <v>13</v>
      </c>
      <c r="P23" s="7">
        <v>1</v>
      </c>
      <c r="Q23" s="7"/>
      <c r="R23" s="7"/>
      <c r="S23" s="7"/>
      <c r="T23" s="7">
        <v>29</v>
      </c>
      <c r="U23" s="7">
        <v>17</v>
      </c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ht="15">
      <c r="A24" s="16" t="s">
        <v>52</v>
      </c>
      <c r="B24" s="10">
        <f>SUM(H24,N24,T24,Z24,AF24)</f>
        <v>1</v>
      </c>
      <c r="C24" s="10">
        <f t="shared" si="15"/>
        <v>0</v>
      </c>
      <c r="D24" s="10">
        <f t="shared" si="15"/>
        <v>0</v>
      </c>
      <c r="E24" s="10">
        <f t="shared" si="15"/>
        <v>0</v>
      </c>
      <c r="F24" s="10">
        <f t="shared" si="15"/>
        <v>0</v>
      </c>
      <c r="G24" s="10">
        <f t="shared" si="0"/>
        <v>0</v>
      </c>
      <c r="H24" s="7">
        <v>1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5.75">
      <c r="A25" s="8" t="s">
        <v>21</v>
      </c>
      <c r="B25" s="6">
        <f>H25+N25+T25+Z25+AF25+AL25+AR25+AX25</f>
        <v>131</v>
      </c>
      <c r="C25" s="6">
        <f>I25+O25+U25+AA25+AG25+AM25+AS25+AY25</f>
        <v>65</v>
      </c>
      <c r="D25" s="6">
        <f>J25+P25+V25+AB25+AH25+AN25+AT25+AZ25</f>
        <v>4</v>
      </c>
      <c r="E25" s="6">
        <f>K25+Q25+W25+AC25+AI25+AO25+AU25+BA25</f>
        <v>1</v>
      </c>
      <c r="F25" s="6">
        <f>F26+F27</f>
        <v>0</v>
      </c>
      <c r="G25" s="6">
        <f t="shared" si="0"/>
        <v>0</v>
      </c>
      <c r="H25" s="6">
        <f aca="true" t="shared" si="16" ref="H25:M25">H26+H27+H28</f>
        <v>0</v>
      </c>
      <c r="I25" s="6">
        <f t="shared" si="16"/>
        <v>0</v>
      </c>
      <c r="J25" s="6">
        <f t="shared" si="16"/>
        <v>0</v>
      </c>
      <c r="K25" s="6">
        <f t="shared" si="16"/>
        <v>0</v>
      </c>
      <c r="L25" s="6">
        <f t="shared" si="16"/>
        <v>0</v>
      </c>
      <c r="M25" s="6">
        <f t="shared" si="16"/>
        <v>0</v>
      </c>
      <c r="N25" s="6">
        <f aca="true" t="shared" si="17" ref="N25:AK25">N26+N27+N28</f>
        <v>0</v>
      </c>
      <c r="O25" s="6">
        <f t="shared" si="17"/>
        <v>0</v>
      </c>
      <c r="P25" s="6">
        <f t="shared" si="17"/>
        <v>0</v>
      </c>
      <c r="Q25" s="6">
        <f t="shared" si="17"/>
        <v>0</v>
      </c>
      <c r="R25" s="6">
        <f t="shared" si="17"/>
        <v>0</v>
      </c>
      <c r="S25" s="6">
        <f t="shared" si="17"/>
        <v>0</v>
      </c>
      <c r="T25" s="6">
        <f t="shared" si="17"/>
        <v>0</v>
      </c>
      <c r="U25" s="6">
        <f t="shared" si="17"/>
        <v>0</v>
      </c>
      <c r="V25" s="6">
        <f t="shared" si="17"/>
        <v>0</v>
      </c>
      <c r="W25" s="6">
        <f t="shared" si="17"/>
        <v>0</v>
      </c>
      <c r="X25" s="6">
        <f t="shared" si="17"/>
        <v>0</v>
      </c>
      <c r="Y25" s="6">
        <f t="shared" si="17"/>
        <v>0</v>
      </c>
      <c r="Z25" s="6">
        <f t="shared" si="17"/>
        <v>64</v>
      </c>
      <c r="AA25" s="6">
        <f t="shared" si="17"/>
        <v>33</v>
      </c>
      <c r="AB25" s="6">
        <f t="shared" si="17"/>
        <v>1</v>
      </c>
      <c r="AC25" s="6">
        <f t="shared" si="17"/>
        <v>0</v>
      </c>
      <c r="AD25" s="6">
        <f t="shared" si="17"/>
        <v>0</v>
      </c>
      <c r="AE25" s="6">
        <f t="shared" si="17"/>
        <v>0</v>
      </c>
      <c r="AF25" s="6">
        <f t="shared" si="17"/>
        <v>67</v>
      </c>
      <c r="AG25" s="6">
        <f t="shared" si="17"/>
        <v>32</v>
      </c>
      <c r="AH25" s="6">
        <f t="shared" si="17"/>
        <v>3</v>
      </c>
      <c r="AI25" s="6">
        <f t="shared" si="17"/>
        <v>1</v>
      </c>
      <c r="AJ25" s="6">
        <f t="shared" si="17"/>
        <v>0</v>
      </c>
      <c r="AK25" s="6">
        <f t="shared" si="17"/>
        <v>0</v>
      </c>
      <c r="AL25" s="6">
        <f aca="true" t="shared" si="18" ref="AL25:BC25">AL26+AL27</f>
        <v>0</v>
      </c>
      <c r="AM25" s="6">
        <f t="shared" si="18"/>
        <v>0</v>
      </c>
      <c r="AN25" s="6">
        <f t="shared" si="18"/>
        <v>0</v>
      </c>
      <c r="AO25" s="6">
        <f t="shared" si="18"/>
        <v>0</v>
      </c>
      <c r="AP25" s="6">
        <f t="shared" si="18"/>
        <v>0</v>
      </c>
      <c r="AQ25" s="6">
        <f t="shared" si="18"/>
        <v>0</v>
      </c>
      <c r="AR25" s="6">
        <f t="shared" si="18"/>
        <v>0</v>
      </c>
      <c r="AS25" s="6">
        <f t="shared" si="18"/>
        <v>0</v>
      </c>
      <c r="AT25" s="6">
        <f t="shared" si="18"/>
        <v>0</v>
      </c>
      <c r="AU25" s="6">
        <f t="shared" si="18"/>
        <v>0</v>
      </c>
      <c r="AV25" s="6">
        <f t="shared" si="18"/>
        <v>0</v>
      </c>
      <c r="AW25" s="6">
        <f t="shared" si="18"/>
        <v>0</v>
      </c>
      <c r="AX25" s="6">
        <f t="shared" si="18"/>
        <v>0</v>
      </c>
      <c r="AY25" s="6">
        <f t="shared" si="18"/>
        <v>0</v>
      </c>
      <c r="AZ25" s="6">
        <f t="shared" si="18"/>
        <v>0</v>
      </c>
      <c r="BA25" s="6">
        <f t="shared" si="18"/>
        <v>0</v>
      </c>
      <c r="BB25" s="6">
        <f t="shared" si="18"/>
        <v>0</v>
      </c>
      <c r="BC25" s="6">
        <f t="shared" si="18"/>
        <v>0</v>
      </c>
    </row>
    <row r="26" spans="1:55" ht="15">
      <c r="A26" s="16" t="s">
        <v>45</v>
      </c>
      <c r="B26" s="10">
        <f>SUM(H26,N26,T26,Z26,AF26)</f>
        <v>59</v>
      </c>
      <c r="C26" s="10">
        <f aca="true" t="shared" si="19" ref="C26:F28">I26+O26+U26+AA26+AG26+AM26+AS26+AY26</f>
        <v>35</v>
      </c>
      <c r="D26" s="10">
        <f t="shared" si="19"/>
        <v>1</v>
      </c>
      <c r="E26" s="10">
        <f t="shared" si="19"/>
        <v>1</v>
      </c>
      <c r="F26" s="10">
        <f t="shared" si="19"/>
        <v>0</v>
      </c>
      <c r="G26" s="10">
        <f t="shared" si="0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>
        <v>33</v>
      </c>
      <c r="AA26" s="7">
        <v>18</v>
      </c>
      <c r="AB26" s="7"/>
      <c r="AC26" s="7"/>
      <c r="AD26" s="7"/>
      <c r="AE26" s="7"/>
      <c r="AF26" s="7">
        <v>26</v>
      </c>
      <c r="AG26" s="7">
        <v>17</v>
      </c>
      <c r="AH26" s="7">
        <v>1</v>
      </c>
      <c r="AI26" s="7">
        <v>1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5">
      <c r="A27" s="16" t="s">
        <v>51</v>
      </c>
      <c r="B27" s="10">
        <f>SUM(H27,N27,T27,Z27,AF27)</f>
        <v>72</v>
      </c>
      <c r="C27" s="10">
        <f t="shared" si="19"/>
        <v>30</v>
      </c>
      <c r="D27" s="10">
        <f t="shared" si="19"/>
        <v>3</v>
      </c>
      <c r="E27" s="10">
        <f t="shared" si="19"/>
        <v>0</v>
      </c>
      <c r="F27" s="10">
        <f t="shared" si="19"/>
        <v>0</v>
      </c>
      <c r="G27" s="10">
        <f t="shared" si="0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>
        <v>31</v>
      </c>
      <c r="AA27" s="7">
        <v>15</v>
      </c>
      <c r="AB27" s="7">
        <v>1</v>
      </c>
      <c r="AC27" s="7"/>
      <c r="AD27" s="7"/>
      <c r="AE27" s="7"/>
      <c r="AF27" s="7">
        <v>41</v>
      </c>
      <c r="AG27" s="7">
        <v>15</v>
      </c>
      <c r="AH27" s="7">
        <v>2</v>
      </c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ht="15">
      <c r="A28" s="16" t="s">
        <v>52</v>
      </c>
      <c r="B28" s="10">
        <f>SUM(H28,N28,T28,Z28,AF28)</f>
        <v>0</v>
      </c>
      <c r="C28" s="10">
        <f t="shared" si="19"/>
        <v>0</v>
      </c>
      <c r="D28" s="10">
        <f t="shared" si="19"/>
        <v>0</v>
      </c>
      <c r="E28" s="10">
        <f t="shared" si="19"/>
        <v>0</v>
      </c>
      <c r="F28" s="10">
        <f t="shared" si="19"/>
        <v>0</v>
      </c>
      <c r="G28" s="10">
        <f t="shared" si="0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ht="15.75">
      <c r="A29" s="8" t="s">
        <v>59</v>
      </c>
      <c r="B29" s="6">
        <f>H29+N29+T29+Z29+AF29+AL29+AR29+AX29</f>
        <v>131</v>
      </c>
      <c r="C29" s="6">
        <f>I29+O29+U29+AA29+AG29+AM29+AS29+AY29</f>
        <v>65</v>
      </c>
      <c r="D29" s="6">
        <f>J29+P29+V29+AB29+AH29+AN29+AT29+AZ29</f>
        <v>4</v>
      </c>
      <c r="E29" s="6">
        <f>K29+Q29+W29+AC29+AI29+AO29+AU29+BA29</f>
        <v>1</v>
      </c>
      <c r="F29" s="6">
        <f>F30+F31</f>
        <v>0</v>
      </c>
      <c r="G29" s="6">
        <f t="shared" si="0"/>
        <v>0</v>
      </c>
      <c r="H29" s="6">
        <f aca="true" t="shared" si="20" ref="H29:M29">H30+H31+H32</f>
        <v>0</v>
      </c>
      <c r="I29" s="6">
        <f t="shared" si="20"/>
        <v>0</v>
      </c>
      <c r="J29" s="6">
        <f t="shared" si="20"/>
        <v>0</v>
      </c>
      <c r="K29" s="6">
        <f t="shared" si="20"/>
        <v>0</v>
      </c>
      <c r="L29" s="6">
        <f t="shared" si="20"/>
        <v>0</v>
      </c>
      <c r="M29" s="6">
        <f t="shared" si="20"/>
        <v>0</v>
      </c>
      <c r="N29" s="6">
        <f aca="true" t="shared" si="21" ref="N29:AK29">N30+N31+N32</f>
        <v>0</v>
      </c>
      <c r="O29" s="6">
        <f t="shared" si="21"/>
        <v>0</v>
      </c>
      <c r="P29" s="6">
        <f t="shared" si="21"/>
        <v>0</v>
      </c>
      <c r="Q29" s="6">
        <f t="shared" si="21"/>
        <v>0</v>
      </c>
      <c r="R29" s="6">
        <f t="shared" si="21"/>
        <v>0</v>
      </c>
      <c r="S29" s="6">
        <f t="shared" si="21"/>
        <v>0</v>
      </c>
      <c r="T29" s="6">
        <f t="shared" si="21"/>
        <v>0</v>
      </c>
      <c r="U29" s="6">
        <f t="shared" si="21"/>
        <v>0</v>
      </c>
      <c r="V29" s="6">
        <f t="shared" si="21"/>
        <v>0</v>
      </c>
      <c r="W29" s="6">
        <f t="shared" si="21"/>
        <v>0</v>
      </c>
      <c r="X29" s="6">
        <f t="shared" si="21"/>
        <v>0</v>
      </c>
      <c r="Y29" s="6">
        <f t="shared" si="21"/>
        <v>0</v>
      </c>
      <c r="Z29" s="6">
        <f t="shared" si="21"/>
        <v>64</v>
      </c>
      <c r="AA29" s="6">
        <f t="shared" si="21"/>
        <v>33</v>
      </c>
      <c r="AB29" s="6">
        <f t="shared" si="21"/>
        <v>1</v>
      </c>
      <c r="AC29" s="6">
        <f t="shared" si="21"/>
        <v>0</v>
      </c>
      <c r="AD29" s="6">
        <f t="shared" si="21"/>
        <v>0</v>
      </c>
      <c r="AE29" s="6">
        <f t="shared" si="21"/>
        <v>0</v>
      </c>
      <c r="AF29" s="6">
        <f t="shared" si="21"/>
        <v>67</v>
      </c>
      <c r="AG29" s="6">
        <f t="shared" si="21"/>
        <v>32</v>
      </c>
      <c r="AH29" s="6">
        <f t="shared" si="21"/>
        <v>3</v>
      </c>
      <c r="AI29" s="6">
        <f t="shared" si="21"/>
        <v>1</v>
      </c>
      <c r="AJ29" s="6">
        <f t="shared" si="21"/>
        <v>0</v>
      </c>
      <c r="AK29" s="6">
        <f t="shared" si="21"/>
        <v>0</v>
      </c>
      <c r="AL29" s="6">
        <f aca="true" t="shared" si="22" ref="AL29:BC29">AL30+AL31</f>
        <v>0</v>
      </c>
      <c r="AM29" s="6">
        <f t="shared" si="22"/>
        <v>0</v>
      </c>
      <c r="AN29" s="6">
        <f t="shared" si="22"/>
        <v>0</v>
      </c>
      <c r="AO29" s="6">
        <f t="shared" si="22"/>
        <v>0</v>
      </c>
      <c r="AP29" s="6">
        <f t="shared" si="22"/>
        <v>0</v>
      </c>
      <c r="AQ29" s="6">
        <f t="shared" si="22"/>
        <v>0</v>
      </c>
      <c r="AR29" s="6">
        <f t="shared" si="22"/>
        <v>0</v>
      </c>
      <c r="AS29" s="6">
        <f t="shared" si="22"/>
        <v>0</v>
      </c>
      <c r="AT29" s="6">
        <f t="shared" si="22"/>
        <v>0</v>
      </c>
      <c r="AU29" s="6">
        <f t="shared" si="22"/>
        <v>0</v>
      </c>
      <c r="AV29" s="6">
        <f t="shared" si="22"/>
        <v>0</v>
      </c>
      <c r="AW29" s="6">
        <f t="shared" si="22"/>
        <v>0</v>
      </c>
      <c r="AX29" s="6">
        <f t="shared" si="22"/>
        <v>0</v>
      </c>
      <c r="AY29" s="6">
        <f t="shared" si="22"/>
        <v>0</v>
      </c>
      <c r="AZ29" s="6">
        <f t="shared" si="22"/>
        <v>0</v>
      </c>
      <c r="BA29" s="6">
        <f t="shared" si="22"/>
        <v>0</v>
      </c>
      <c r="BB29" s="6">
        <f t="shared" si="22"/>
        <v>0</v>
      </c>
      <c r="BC29" s="6">
        <f t="shared" si="22"/>
        <v>0</v>
      </c>
    </row>
    <row r="30" spans="1:55" ht="15">
      <c r="A30" s="16" t="s">
        <v>45</v>
      </c>
      <c r="B30" s="10">
        <f>SUM(H30,N30,T30,Z30,AF30)</f>
        <v>68</v>
      </c>
      <c r="C30" s="10">
        <f aca="true" t="shared" si="23" ref="C30:F32">I30+O30+U30+AA30+AG30+AM30+AS30+AY30</f>
        <v>42</v>
      </c>
      <c r="D30" s="10">
        <f t="shared" si="23"/>
        <v>2</v>
      </c>
      <c r="E30" s="10">
        <f t="shared" si="23"/>
        <v>1</v>
      </c>
      <c r="F30" s="10">
        <f t="shared" si="23"/>
        <v>0</v>
      </c>
      <c r="G30" s="10">
        <f t="shared" si="0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>
        <v>37</v>
      </c>
      <c r="AA30" s="7">
        <v>21</v>
      </c>
      <c r="AB30" s="7"/>
      <c r="AC30" s="7"/>
      <c r="AD30" s="7"/>
      <c r="AE30" s="7"/>
      <c r="AF30" s="7">
        <v>31</v>
      </c>
      <c r="AG30" s="7">
        <v>21</v>
      </c>
      <c r="AH30" s="7">
        <v>2</v>
      </c>
      <c r="AI30" s="7">
        <v>1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5">
      <c r="A31" s="16" t="s">
        <v>51</v>
      </c>
      <c r="B31" s="10">
        <f>SUM(H31,N31,T31,Z31,AF31)</f>
        <v>63</v>
      </c>
      <c r="C31" s="10">
        <f t="shared" si="23"/>
        <v>23</v>
      </c>
      <c r="D31" s="10">
        <f t="shared" si="23"/>
        <v>2</v>
      </c>
      <c r="E31" s="10">
        <f t="shared" si="23"/>
        <v>0</v>
      </c>
      <c r="F31" s="10">
        <f t="shared" si="23"/>
        <v>0</v>
      </c>
      <c r="G31" s="10">
        <f t="shared" si="0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>
        <v>27</v>
      </c>
      <c r="AA31" s="7">
        <v>12</v>
      </c>
      <c r="AB31" s="7">
        <v>1</v>
      </c>
      <c r="AC31" s="7"/>
      <c r="AD31" s="7"/>
      <c r="AE31" s="7"/>
      <c r="AF31" s="7">
        <v>36</v>
      </c>
      <c r="AG31" s="7">
        <v>11</v>
      </c>
      <c r="AH31" s="7">
        <v>1</v>
      </c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15">
      <c r="A32" s="16" t="s">
        <v>52</v>
      </c>
      <c r="B32" s="10">
        <f>SUM(H32,N32,T32,Z32,AF32)</f>
        <v>0</v>
      </c>
      <c r="C32" s="10">
        <f t="shared" si="23"/>
        <v>0</v>
      </c>
      <c r="D32" s="10">
        <f t="shared" si="23"/>
        <v>0</v>
      </c>
      <c r="E32" s="10">
        <f t="shared" si="23"/>
        <v>0</v>
      </c>
      <c r="F32" s="10">
        <f t="shared" si="23"/>
        <v>0</v>
      </c>
      <c r="G32" s="10">
        <f t="shared" si="0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5.75">
      <c r="A33" s="8" t="s">
        <v>22</v>
      </c>
      <c r="B33" s="6">
        <f>H33+N33+T33+Z33+AF33+AL33+AR33+AX33</f>
        <v>400</v>
      </c>
      <c r="C33" s="6">
        <f>I33+O33+U33+AA33+AG33+AM33+AS33+AY33</f>
        <v>196</v>
      </c>
      <c r="D33" s="6">
        <f>J33+P33+V33+AB33+AH33+AN33+AT33+AZ33</f>
        <v>14</v>
      </c>
      <c r="E33" s="6">
        <f>K33+Q33+W33+AC33+AI33+AO33+AU33+BA33</f>
        <v>7</v>
      </c>
      <c r="F33" s="6">
        <f>F34+F35</f>
        <v>0</v>
      </c>
      <c r="G33" s="6">
        <f t="shared" si="0"/>
        <v>0</v>
      </c>
      <c r="H33" s="6">
        <f aca="true" t="shared" si="24" ref="H33:M33">H34+H35+H36</f>
        <v>101</v>
      </c>
      <c r="I33" s="6">
        <f t="shared" si="24"/>
        <v>46</v>
      </c>
      <c r="J33" s="6">
        <f t="shared" si="24"/>
        <v>3</v>
      </c>
      <c r="K33" s="6">
        <f t="shared" si="24"/>
        <v>3</v>
      </c>
      <c r="L33" s="6">
        <f t="shared" si="24"/>
        <v>0</v>
      </c>
      <c r="M33" s="6">
        <f t="shared" si="24"/>
        <v>0</v>
      </c>
      <c r="N33" s="6">
        <f aca="true" t="shared" si="25" ref="N33:AK33">N34+N35+N36</f>
        <v>83</v>
      </c>
      <c r="O33" s="6">
        <f t="shared" si="25"/>
        <v>39</v>
      </c>
      <c r="P33" s="6">
        <f t="shared" si="25"/>
        <v>5</v>
      </c>
      <c r="Q33" s="6">
        <f t="shared" si="25"/>
        <v>3</v>
      </c>
      <c r="R33" s="6">
        <f t="shared" si="25"/>
        <v>0</v>
      </c>
      <c r="S33" s="6">
        <f t="shared" si="25"/>
        <v>0</v>
      </c>
      <c r="T33" s="6">
        <f t="shared" si="25"/>
        <v>85</v>
      </c>
      <c r="U33" s="6">
        <f t="shared" si="25"/>
        <v>46</v>
      </c>
      <c r="V33" s="6">
        <f t="shared" si="25"/>
        <v>2</v>
      </c>
      <c r="W33" s="6">
        <f t="shared" si="25"/>
        <v>0</v>
      </c>
      <c r="X33" s="6">
        <f t="shared" si="25"/>
        <v>0</v>
      </c>
      <c r="Y33" s="6">
        <f t="shared" si="25"/>
        <v>0</v>
      </c>
      <c r="Z33" s="6">
        <f t="shared" si="25"/>
        <v>64</v>
      </c>
      <c r="AA33" s="6">
        <f t="shared" si="25"/>
        <v>33</v>
      </c>
      <c r="AB33" s="6">
        <f t="shared" si="25"/>
        <v>1</v>
      </c>
      <c r="AC33" s="6">
        <f t="shared" si="25"/>
        <v>0</v>
      </c>
      <c r="AD33" s="6">
        <f t="shared" si="25"/>
        <v>0</v>
      </c>
      <c r="AE33" s="6">
        <f t="shared" si="25"/>
        <v>0</v>
      </c>
      <c r="AF33" s="6">
        <f t="shared" si="25"/>
        <v>67</v>
      </c>
      <c r="AG33" s="6">
        <f t="shared" si="25"/>
        <v>32</v>
      </c>
      <c r="AH33" s="6">
        <f t="shared" si="25"/>
        <v>3</v>
      </c>
      <c r="AI33" s="6">
        <f t="shared" si="25"/>
        <v>1</v>
      </c>
      <c r="AJ33" s="6">
        <f t="shared" si="25"/>
        <v>0</v>
      </c>
      <c r="AK33" s="6">
        <f t="shared" si="25"/>
        <v>0</v>
      </c>
      <c r="AL33" s="6">
        <f aca="true" t="shared" si="26" ref="AL33:BC33">AL34+AL35</f>
        <v>0</v>
      </c>
      <c r="AM33" s="6">
        <f t="shared" si="26"/>
        <v>0</v>
      </c>
      <c r="AN33" s="6">
        <f t="shared" si="26"/>
        <v>0</v>
      </c>
      <c r="AO33" s="6">
        <f t="shared" si="26"/>
        <v>0</v>
      </c>
      <c r="AP33" s="6">
        <f t="shared" si="26"/>
        <v>0</v>
      </c>
      <c r="AQ33" s="6">
        <f t="shared" si="26"/>
        <v>0</v>
      </c>
      <c r="AR33" s="6">
        <f t="shared" si="26"/>
        <v>0</v>
      </c>
      <c r="AS33" s="6">
        <f t="shared" si="26"/>
        <v>0</v>
      </c>
      <c r="AT33" s="6">
        <f t="shared" si="26"/>
        <v>0</v>
      </c>
      <c r="AU33" s="6">
        <f t="shared" si="26"/>
        <v>0</v>
      </c>
      <c r="AV33" s="6">
        <f t="shared" si="26"/>
        <v>0</v>
      </c>
      <c r="AW33" s="6">
        <f t="shared" si="26"/>
        <v>0</v>
      </c>
      <c r="AX33" s="6">
        <f t="shared" si="26"/>
        <v>0</v>
      </c>
      <c r="AY33" s="6">
        <f t="shared" si="26"/>
        <v>0</v>
      </c>
      <c r="AZ33" s="6">
        <f t="shared" si="26"/>
        <v>0</v>
      </c>
      <c r="BA33" s="6">
        <f t="shared" si="26"/>
        <v>0</v>
      </c>
      <c r="BB33" s="6">
        <f t="shared" si="26"/>
        <v>0</v>
      </c>
      <c r="BC33" s="6">
        <f t="shared" si="26"/>
        <v>0</v>
      </c>
    </row>
    <row r="34" spans="1:55" ht="15">
      <c r="A34" s="16" t="s">
        <v>45</v>
      </c>
      <c r="B34" s="10">
        <f>SUM(H34,N34,T34,Z34,AF34)</f>
        <v>197</v>
      </c>
      <c r="C34" s="10">
        <f aca="true" t="shared" si="27" ref="C34:F36">I34+O34+U34+AA34+AG34+AM34+AS34+AY34</f>
        <v>126</v>
      </c>
      <c r="D34" s="10">
        <f t="shared" si="27"/>
        <v>6</v>
      </c>
      <c r="E34" s="10">
        <f t="shared" si="27"/>
        <v>5</v>
      </c>
      <c r="F34" s="10">
        <f t="shared" si="27"/>
        <v>0</v>
      </c>
      <c r="G34" s="10">
        <f t="shared" si="0"/>
        <v>0</v>
      </c>
      <c r="H34" s="7">
        <v>53</v>
      </c>
      <c r="I34" s="7">
        <v>30</v>
      </c>
      <c r="J34" s="7">
        <v>1</v>
      </c>
      <c r="K34" s="7">
        <v>1</v>
      </c>
      <c r="L34" s="7"/>
      <c r="M34" s="7"/>
      <c r="N34" s="7">
        <v>48</v>
      </c>
      <c r="O34" s="7">
        <v>30</v>
      </c>
      <c r="P34" s="7">
        <v>3</v>
      </c>
      <c r="Q34" s="7">
        <v>3</v>
      </c>
      <c r="R34" s="7"/>
      <c r="S34" s="7"/>
      <c r="T34" s="7">
        <v>45</v>
      </c>
      <c r="U34" s="7">
        <v>26</v>
      </c>
      <c r="V34" s="7">
        <v>1</v>
      </c>
      <c r="W34" s="7"/>
      <c r="X34" s="7"/>
      <c r="Y34" s="7"/>
      <c r="Z34" s="7">
        <v>29</v>
      </c>
      <c r="AA34" s="7">
        <v>22</v>
      </c>
      <c r="AB34" s="7"/>
      <c r="AC34" s="7"/>
      <c r="AD34" s="7"/>
      <c r="AE34" s="7"/>
      <c r="AF34" s="7">
        <v>22</v>
      </c>
      <c r="AG34" s="7">
        <v>18</v>
      </c>
      <c r="AH34" s="7">
        <v>1</v>
      </c>
      <c r="AI34" s="7">
        <v>1</v>
      </c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5">
      <c r="A35" s="16" t="s">
        <v>51</v>
      </c>
      <c r="B35" s="10">
        <f>SUM(H35,N35,T35,Z35,AF35)</f>
        <v>202</v>
      </c>
      <c r="C35" s="10">
        <f t="shared" si="27"/>
        <v>70</v>
      </c>
      <c r="D35" s="10">
        <f t="shared" si="27"/>
        <v>8</v>
      </c>
      <c r="E35" s="10">
        <f t="shared" si="27"/>
        <v>2</v>
      </c>
      <c r="F35" s="10">
        <f t="shared" si="27"/>
        <v>0</v>
      </c>
      <c r="G35" s="10">
        <f t="shared" si="0"/>
        <v>0</v>
      </c>
      <c r="H35" s="7">
        <v>47</v>
      </c>
      <c r="I35" s="7">
        <v>16</v>
      </c>
      <c r="J35" s="7">
        <v>2</v>
      </c>
      <c r="K35" s="7">
        <v>2</v>
      </c>
      <c r="L35" s="7"/>
      <c r="M35" s="7"/>
      <c r="N35" s="7">
        <v>35</v>
      </c>
      <c r="O35" s="7">
        <v>9</v>
      </c>
      <c r="P35" s="7">
        <v>2</v>
      </c>
      <c r="Q35" s="7"/>
      <c r="R35" s="7"/>
      <c r="S35" s="7"/>
      <c r="T35" s="7">
        <v>40</v>
      </c>
      <c r="U35" s="7">
        <v>20</v>
      </c>
      <c r="V35" s="7">
        <v>1</v>
      </c>
      <c r="W35" s="7"/>
      <c r="X35" s="7"/>
      <c r="Y35" s="7"/>
      <c r="Z35" s="7">
        <v>35</v>
      </c>
      <c r="AA35" s="7">
        <v>11</v>
      </c>
      <c r="AB35" s="7">
        <v>1</v>
      </c>
      <c r="AC35" s="7"/>
      <c r="AD35" s="7"/>
      <c r="AE35" s="7"/>
      <c r="AF35" s="7">
        <v>45</v>
      </c>
      <c r="AG35" s="7">
        <v>14</v>
      </c>
      <c r="AH35" s="7">
        <v>2</v>
      </c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ht="15">
      <c r="A36" s="16" t="s">
        <v>52</v>
      </c>
      <c r="B36" s="10">
        <f>SUM(H36,N36,T36,Z36,AF36)</f>
        <v>1</v>
      </c>
      <c r="C36" s="10">
        <f t="shared" si="27"/>
        <v>0</v>
      </c>
      <c r="D36" s="10">
        <f t="shared" si="27"/>
        <v>0</v>
      </c>
      <c r="E36" s="10">
        <f t="shared" si="27"/>
        <v>0</v>
      </c>
      <c r="F36" s="10">
        <f t="shared" si="27"/>
        <v>0</v>
      </c>
      <c r="G36" s="10">
        <f t="shared" si="0"/>
        <v>0</v>
      </c>
      <c r="H36" s="7">
        <v>1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ht="15.75">
      <c r="A37" s="8" t="s">
        <v>23</v>
      </c>
      <c r="B37" s="6">
        <f>H37+N37+T37+Z37+AF37+AL37+AR37+AX37</f>
        <v>400</v>
      </c>
      <c r="C37" s="6">
        <f>I37+O37+U37+AA37+AG37+AM37+AS37+AY37</f>
        <v>196</v>
      </c>
      <c r="D37" s="6">
        <f>J37+P37+V37+AB37+AH37+AN37+AT37+AZ37</f>
        <v>14</v>
      </c>
      <c r="E37" s="6">
        <f>K37+Q37+W37+AC37+AI37+AO37+AU37+BA37</f>
        <v>7</v>
      </c>
      <c r="F37" s="6">
        <f>F38+F39</f>
        <v>0</v>
      </c>
      <c r="G37" s="6">
        <f t="shared" si="0"/>
        <v>0</v>
      </c>
      <c r="H37" s="6">
        <f aca="true" t="shared" si="28" ref="H37:M37">H38+H39+H40</f>
        <v>101</v>
      </c>
      <c r="I37" s="6">
        <f t="shared" si="28"/>
        <v>46</v>
      </c>
      <c r="J37" s="6">
        <f t="shared" si="28"/>
        <v>3</v>
      </c>
      <c r="K37" s="6">
        <f t="shared" si="28"/>
        <v>3</v>
      </c>
      <c r="L37" s="6">
        <f t="shared" si="28"/>
        <v>0</v>
      </c>
      <c r="M37" s="6">
        <f t="shared" si="28"/>
        <v>0</v>
      </c>
      <c r="N37" s="6">
        <f aca="true" t="shared" si="29" ref="N37:BC37">N38+N39+N40</f>
        <v>83</v>
      </c>
      <c r="O37" s="6">
        <f t="shared" si="29"/>
        <v>39</v>
      </c>
      <c r="P37" s="6">
        <f t="shared" si="29"/>
        <v>5</v>
      </c>
      <c r="Q37" s="6">
        <f t="shared" si="29"/>
        <v>3</v>
      </c>
      <c r="R37" s="6">
        <f t="shared" si="29"/>
        <v>0</v>
      </c>
      <c r="S37" s="6">
        <f t="shared" si="29"/>
        <v>0</v>
      </c>
      <c r="T37" s="6">
        <f t="shared" si="29"/>
        <v>85</v>
      </c>
      <c r="U37" s="6">
        <f t="shared" si="29"/>
        <v>46</v>
      </c>
      <c r="V37" s="6">
        <f t="shared" si="29"/>
        <v>2</v>
      </c>
      <c r="W37" s="6">
        <f t="shared" si="29"/>
        <v>0</v>
      </c>
      <c r="X37" s="6">
        <f t="shared" si="29"/>
        <v>0</v>
      </c>
      <c r="Y37" s="6">
        <f t="shared" si="29"/>
        <v>0</v>
      </c>
      <c r="Z37" s="6">
        <f t="shared" si="29"/>
        <v>64</v>
      </c>
      <c r="AA37" s="6">
        <f t="shared" si="29"/>
        <v>33</v>
      </c>
      <c r="AB37" s="6">
        <f t="shared" si="29"/>
        <v>1</v>
      </c>
      <c r="AC37" s="6">
        <f t="shared" si="29"/>
        <v>0</v>
      </c>
      <c r="AD37" s="6">
        <f t="shared" si="29"/>
        <v>0</v>
      </c>
      <c r="AE37" s="6">
        <f t="shared" si="29"/>
        <v>0</v>
      </c>
      <c r="AF37" s="6">
        <f t="shared" si="29"/>
        <v>67</v>
      </c>
      <c r="AG37" s="6">
        <f t="shared" si="29"/>
        <v>32</v>
      </c>
      <c r="AH37" s="6">
        <f t="shared" si="29"/>
        <v>3</v>
      </c>
      <c r="AI37" s="6">
        <f t="shared" si="29"/>
        <v>1</v>
      </c>
      <c r="AJ37" s="6">
        <f t="shared" si="29"/>
        <v>0</v>
      </c>
      <c r="AK37" s="6">
        <f t="shared" si="29"/>
        <v>0</v>
      </c>
      <c r="AL37" s="6">
        <f t="shared" si="29"/>
        <v>0</v>
      </c>
      <c r="AM37" s="6">
        <f t="shared" si="29"/>
        <v>0</v>
      </c>
      <c r="AN37" s="6">
        <f t="shared" si="29"/>
        <v>0</v>
      </c>
      <c r="AO37" s="6">
        <f t="shared" si="29"/>
        <v>0</v>
      </c>
      <c r="AP37" s="6">
        <f t="shared" si="29"/>
        <v>0</v>
      </c>
      <c r="AQ37" s="6">
        <f t="shared" si="29"/>
        <v>0</v>
      </c>
      <c r="AR37" s="6">
        <f t="shared" si="29"/>
        <v>0</v>
      </c>
      <c r="AS37" s="6">
        <f t="shared" si="29"/>
        <v>0</v>
      </c>
      <c r="AT37" s="6">
        <f t="shared" si="29"/>
        <v>0</v>
      </c>
      <c r="AU37" s="6">
        <f t="shared" si="29"/>
        <v>0</v>
      </c>
      <c r="AV37" s="6">
        <f t="shared" si="29"/>
        <v>0</v>
      </c>
      <c r="AW37" s="6">
        <f t="shared" si="29"/>
        <v>0</v>
      </c>
      <c r="AX37" s="6">
        <f t="shared" si="29"/>
        <v>0</v>
      </c>
      <c r="AY37" s="6">
        <f t="shared" si="29"/>
        <v>0</v>
      </c>
      <c r="AZ37" s="6">
        <f t="shared" si="29"/>
        <v>0</v>
      </c>
      <c r="BA37" s="6">
        <f t="shared" si="29"/>
        <v>0</v>
      </c>
      <c r="BB37" s="6">
        <f t="shared" si="29"/>
        <v>0</v>
      </c>
      <c r="BC37" s="6">
        <f t="shared" si="29"/>
        <v>0</v>
      </c>
    </row>
    <row r="38" spans="1:55" ht="15">
      <c r="A38" s="16" t="s">
        <v>45</v>
      </c>
      <c r="B38" s="10">
        <f>SUM(H38,N38,T38,Z38,AF38)</f>
        <v>195</v>
      </c>
      <c r="C38" s="10">
        <f aca="true" t="shared" si="30" ref="C38:F40">I38+O38+U38+AA38+AG38+AM38+AS38+AY38</f>
        <v>117</v>
      </c>
      <c r="D38" s="10">
        <f t="shared" si="30"/>
        <v>7</v>
      </c>
      <c r="E38" s="10">
        <f t="shared" si="30"/>
        <v>6</v>
      </c>
      <c r="F38" s="10">
        <f t="shared" si="30"/>
        <v>0</v>
      </c>
      <c r="G38" s="10">
        <f t="shared" si="0"/>
        <v>0</v>
      </c>
      <c r="H38" s="7">
        <v>62</v>
      </c>
      <c r="I38" s="7">
        <v>35</v>
      </c>
      <c r="J38" s="7">
        <v>2</v>
      </c>
      <c r="K38" s="7">
        <v>2</v>
      </c>
      <c r="L38" s="7"/>
      <c r="M38" s="7"/>
      <c r="N38" s="7">
        <v>46</v>
      </c>
      <c r="O38" s="7">
        <v>28</v>
      </c>
      <c r="P38" s="7">
        <v>3</v>
      </c>
      <c r="Q38" s="7">
        <v>3</v>
      </c>
      <c r="R38" s="7"/>
      <c r="S38" s="7"/>
      <c r="T38" s="7">
        <v>43</v>
      </c>
      <c r="U38" s="7">
        <v>27</v>
      </c>
      <c r="V38" s="7">
        <v>1</v>
      </c>
      <c r="W38" s="7"/>
      <c r="X38" s="7"/>
      <c r="Y38" s="7"/>
      <c r="Z38" s="7">
        <v>31</v>
      </c>
      <c r="AA38" s="7">
        <v>16</v>
      </c>
      <c r="AB38" s="7"/>
      <c r="AC38" s="7"/>
      <c r="AD38" s="7"/>
      <c r="AE38" s="7"/>
      <c r="AF38" s="7">
        <v>13</v>
      </c>
      <c r="AG38" s="7">
        <v>11</v>
      </c>
      <c r="AH38" s="7">
        <v>1</v>
      </c>
      <c r="AI38" s="7">
        <v>1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ht="15">
      <c r="A39" s="16" t="s">
        <v>51</v>
      </c>
      <c r="B39" s="10">
        <f>SUM(H39,N39,T39,Z39,AF39)</f>
        <v>204</v>
      </c>
      <c r="C39" s="10">
        <f t="shared" si="30"/>
        <v>79</v>
      </c>
      <c r="D39" s="10">
        <f t="shared" si="30"/>
        <v>7</v>
      </c>
      <c r="E39" s="10">
        <f t="shared" si="30"/>
        <v>1</v>
      </c>
      <c r="F39" s="10">
        <f t="shared" si="30"/>
        <v>0</v>
      </c>
      <c r="G39" s="10">
        <f t="shared" si="0"/>
        <v>0</v>
      </c>
      <c r="H39" s="7">
        <v>38</v>
      </c>
      <c r="I39" s="7">
        <v>11</v>
      </c>
      <c r="J39" s="7">
        <v>1</v>
      </c>
      <c r="K39" s="7">
        <v>1</v>
      </c>
      <c r="L39" s="7"/>
      <c r="M39" s="7"/>
      <c r="N39" s="7">
        <v>37</v>
      </c>
      <c r="O39" s="7">
        <v>11</v>
      </c>
      <c r="P39" s="7">
        <v>2</v>
      </c>
      <c r="Q39" s="7"/>
      <c r="R39" s="7"/>
      <c r="S39" s="7"/>
      <c r="T39" s="7">
        <v>42</v>
      </c>
      <c r="U39" s="7">
        <v>19</v>
      </c>
      <c r="V39" s="7">
        <v>1</v>
      </c>
      <c r="W39" s="7"/>
      <c r="X39" s="7"/>
      <c r="Y39" s="7"/>
      <c r="Z39" s="7">
        <v>33</v>
      </c>
      <c r="AA39" s="7">
        <v>17</v>
      </c>
      <c r="AB39" s="7">
        <v>1</v>
      </c>
      <c r="AC39" s="7"/>
      <c r="AD39" s="7"/>
      <c r="AE39" s="7"/>
      <c r="AF39" s="7">
        <v>54</v>
      </c>
      <c r="AG39" s="7">
        <v>21</v>
      </c>
      <c r="AH39" s="7">
        <v>2</v>
      </c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ht="15">
      <c r="A40" s="16" t="s">
        <v>52</v>
      </c>
      <c r="B40" s="10">
        <f>SUM(H40,N40,T40,Z40,AF40)</f>
        <v>1</v>
      </c>
      <c r="C40" s="10">
        <f t="shared" si="30"/>
        <v>0</v>
      </c>
      <c r="D40" s="10">
        <f t="shared" si="30"/>
        <v>0</v>
      </c>
      <c r="E40" s="10">
        <f t="shared" si="30"/>
        <v>0</v>
      </c>
      <c r="F40" s="10">
        <f t="shared" si="30"/>
        <v>0</v>
      </c>
      <c r="G40" s="10">
        <f t="shared" si="0"/>
        <v>0</v>
      </c>
      <c r="H40" s="7">
        <v>1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ht="15.75">
      <c r="A41" s="8" t="s">
        <v>24</v>
      </c>
      <c r="B41" s="6">
        <f>H41+N41+T41+Z41+AF41+AL41+AR41+AX41</f>
        <v>400</v>
      </c>
      <c r="C41" s="6">
        <f>I41+O41+U41+AA41+AG41+AM41+AS41+AY41</f>
        <v>196</v>
      </c>
      <c r="D41" s="6">
        <f>J41+P41+V41+AB41+AH41+AN41+AT41+AZ41</f>
        <v>14</v>
      </c>
      <c r="E41" s="6">
        <f>K41+Q41+W41+AC41+AI41+AO41+AU41+BA41</f>
        <v>7</v>
      </c>
      <c r="F41" s="6">
        <f>F42+F43</f>
        <v>0</v>
      </c>
      <c r="G41" s="6">
        <f aca="true" t="shared" si="31" ref="G41:G59">M41+S41+Y41+AE41+AK41+AQ41+AW41+BC41</f>
        <v>0</v>
      </c>
      <c r="H41" s="6">
        <f aca="true" t="shared" si="32" ref="H41:M41">H42+H43+H44</f>
        <v>101</v>
      </c>
      <c r="I41" s="6">
        <f t="shared" si="32"/>
        <v>46</v>
      </c>
      <c r="J41" s="6">
        <f t="shared" si="32"/>
        <v>3</v>
      </c>
      <c r="K41" s="6">
        <f t="shared" si="32"/>
        <v>3</v>
      </c>
      <c r="L41" s="6">
        <f t="shared" si="32"/>
        <v>0</v>
      </c>
      <c r="M41" s="6">
        <f t="shared" si="32"/>
        <v>0</v>
      </c>
      <c r="N41" s="6">
        <f aca="true" t="shared" si="33" ref="N41:AK41">N42+N43+N44</f>
        <v>83</v>
      </c>
      <c r="O41" s="6">
        <f t="shared" si="33"/>
        <v>39</v>
      </c>
      <c r="P41" s="6">
        <f t="shared" si="33"/>
        <v>5</v>
      </c>
      <c r="Q41" s="6">
        <f t="shared" si="33"/>
        <v>3</v>
      </c>
      <c r="R41" s="6">
        <f t="shared" si="33"/>
        <v>0</v>
      </c>
      <c r="S41" s="6">
        <f t="shared" si="33"/>
        <v>0</v>
      </c>
      <c r="T41" s="6">
        <f t="shared" si="33"/>
        <v>85</v>
      </c>
      <c r="U41" s="6">
        <f t="shared" si="33"/>
        <v>46</v>
      </c>
      <c r="V41" s="6">
        <f t="shared" si="33"/>
        <v>2</v>
      </c>
      <c r="W41" s="6">
        <f t="shared" si="33"/>
        <v>0</v>
      </c>
      <c r="X41" s="6">
        <f t="shared" si="33"/>
        <v>0</v>
      </c>
      <c r="Y41" s="6">
        <f t="shared" si="33"/>
        <v>0</v>
      </c>
      <c r="Z41" s="6">
        <f t="shared" si="33"/>
        <v>64</v>
      </c>
      <c r="AA41" s="6">
        <f t="shared" si="33"/>
        <v>33</v>
      </c>
      <c r="AB41" s="6">
        <f t="shared" si="33"/>
        <v>1</v>
      </c>
      <c r="AC41" s="6">
        <f t="shared" si="33"/>
        <v>0</v>
      </c>
      <c r="AD41" s="6">
        <f t="shared" si="33"/>
        <v>0</v>
      </c>
      <c r="AE41" s="6">
        <f t="shared" si="33"/>
        <v>0</v>
      </c>
      <c r="AF41" s="6">
        <f t="shared" si="33"/>
        <v>67</v>
      </c>
      <c r="AG41" s="6">
        <f t="shared" si="33"/>
        <v>32</v>
      </c>
      <c r="AH41" s="6">
        <f t="shared" si="33"/>
        <v>3</v>
      </c>
      <c r="AI41" s="6">
        <f t="shared" si="33"/>
        <v>1</v>
      </c>
      <c r="AJ41" s="6">
        <f t="shared" si="33"/>
        <v>0</v>
      </c>
      <c r="AK41" s="6">
        <f t="shared" si="33"/>
        <v>0</v>
      </c>
      <c r="AL41" s="6">
        <f aca="true" t="shared" si="34" ref="AL41:BC41">AL42+AL43</f>
        <v>0</v>
      </c>
      <c r="AM41" s="6">
        <f t="shared" si="34"/>
        <v>0</v>
      </c>
      <c r="AN41" s="6">
        <f t="shared" si="34"/>
        <v>0</v>
      </c>
      <c r="AO41" s="6">
        <f t="shared" si="34"/>
        <v>0</v>
      </c>
      <c r="AP41" s="6">
        <f t="shared" si="34"/>
        <v>0</v>
      </c>
      <c r="AQ41" s="6">
        <f t="shared" si="34"/>
        <v>0</v>
      </c>
      <c r="AR41" s="6">
        <f t="shared" si="34"/>
        <v>0</v>
      </c>
      <c r="AS41" s="6">
        <f t="shared" si="34"/>
        <v>0</v>
      </c>
      <c r="AT41" s="6">
        <f t="shared" si="34"/>
        <v>0</v>
      </c>
      <c r="AU41" s="6">
        <f t="shared" si="34"/>
        <v>0</v>
      </c>
      <c r="AV41" s="6">
        <f t="shared" si="34"/>
        <v>0</v>
      </c>
      <c r="AW41" s="6">
        <f t="shared" si="34"/>
        <v>0</v>
      </c>
      <c r="AX41" s="6">
        <f t="shared" si="34"/>
        <v>0</v>
      </c>
      <c r="AY41" s="6">
        <f t="shared" si="34"/>
        <v>0</v>
      </c>
      <c r="AZ41" s="6">
        <f t="shared" si="34"/>
        <v>0</v>
      </c>
      <c r="BA41" s="6">
        <f t="shared" si="34"/>
        <v>0</v>
      </c>
      <c r="BB41" s="6">
        <f t="shared" si="34"/>
        <v>0</v>
      </c>
      <c r="BC41" s="6">
        <f t="shared" si="34"/>
        <v>0</v>
      </c>
    </row>
    <row r="42" spans="1:55" ht="15">
      <c r="A42" s="16" t="s">
        <v>45</v>
      </c>
      <c r="B42" s="10">
        <f>SUM(H42,N42,T42,Z42,AF42)</f>
        <v>253</v>
      </c>
      <c r="C42" s="10">
        <f aca="true" t="shared" si="35" ref="C42:F44">I42+O42+U42+AA42+AG42+AM42+AS42+AY42</f>
        <v>136</v>
      </c>
      <c r="D42" s="10">
        <f t="shared" si="35"/>
        <v>8</v>
      </c>
      <c r="E42" s="10">
        <f t="shared" si="35"/>
        <v>5</v>
      </c>
      <c r="F42" s="10">
        <f t="shared" si="35"/>
        <v>0</v>
      </c>
      <c r="G42" s="10">
        <f t="shared" si="31"/>
        <v>0</v>
      </c>
      <c r="H42" s="7">
        <v>65</v>
      </c>
      <c r="I42" s="7">
        <v>34</v>
      </c>
      <c r="J42" s="7">
        <v>1</v>
      </c>
      <c r="K42" s="7">
        <v>1</v>
      </c>
      <c r="L42" s="7"/>
      <c r="M42" s="7"/>
      <c r="N42" s="7">
        <v>56</v>
      </c>
      <c r="O42" s="7">
        <v>29</v>
      </c>
      <c r="P42" s="7">
        <v>4</v>
      </c>
      <c r="Q42" s="7">
        <v>3</v>
      </c>
      <c r="R42" s="7"/>
      <c r="S42" s="7"/>
      <c r="T42" s="7">
        <v>59</v>
      </c>
      <c r="U42" s="7">
        <v>29</v>
      </c>
      <c r="V42" s="7">
        <v>2</v>
      </c>
      <c r="W42" s="7"/>
      <c r="X42" s="7"/>
      <c r="Y42" s="7"/>
      <c r="Z42" s="7">
        <v>39</v>
      </c>
      <c r="AA42" s="7">
        <v>22</v>
      </c>
      <c r="AB42" s="7"/>
      <c r="AC42" s="7"/>
      <c r="AD42" s="7"/>
      <c r="AE42" s="7"/>
      <c r="AF42" s="7">
        <v>34</v>
      </c>
      <c r="AG42" s="7">
        <v>22</v>
      </c>
      <c r="AH42" s="7">
        <v>1</v>
      </c>
      <c r="AI42" s="7">
        <v>1</v>
      </c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5" ht="15">
      <c r="A43" s="16" t="s">
        <v>51</v>
      </c>
      <c r="B43" s="10">
        <f>SUM(H43,N43,T43,Z43,AF43)</f>
        <v>146</v>
      </c>
      <c r="C43" s="10">
        <f t="shared" si="35"/>
        <v>60</v>
      </c>
      <c r="D43" s="10">
        <f t="shared" si="35"/>
        <v>6</v>
      </c>
      <c r="E43" s="10">
        <f t="shared" si="35"/>
        <v>2</v>
      </c>
      <c r="F43" s="10">
        <f t="shared" si="35"/>
        <v>0</v>
      </c>
      <c r="G43" s="10">
        <f t="shared" si="31"/>
        <v>0</v>
      </c>
      <c r="H43" s="7">
        <v>35</v>
      </c>
      <c r="I43" s="7">
        <v>12</v>
      </c>
      <c r="J43" s="7">
        <v>2</v>
      </c>
      <c r="K43" s="7">
        <v>2</v>
      </c>
      <c r="L43" s="7"/>
      <c r="M43" s="7"/>
      <c r="N43" s="7">
        <v>27</v>
      </c>
      <c r="O43" s="7">
        <v>10</v>
      </c>
      <c r="P43" s="7">
        <v>1</v>
      </c>
      <c r="Q43" s="7"/>
      <c r="R43" s="7"/>
      <c r="S43" s="7"/>
      <c r="T43" s="7">
        <v>26</v>
      </c>
      <c r="U43" s="7">
        <v>17</v>
      </c>
      <c r="V43" s="7"/>
      <c r="W43" s="7"/>
      <c r="X43" s="7"/>
      <c r="Y43" s="7"/>
      <c r="Z43" s="7">
        <v>25</v>
      </c>
      <c r="AA43" s="7">
        <v>11</v>
      </c>
      <c r="AB43" s="7">
        <v>1</v>
      </c>
      <c r="AC43" s="7"/>
      <c r="AD43" s="7"/>
      <c r="AE43" s="7"/>
      <c r="AF43" s="7">
        <v>33</v>
      </c>
      <c r="AG43" s="7">
        <v>10</v>
      </c>
      <c r="AH43" s="7">
        <v>2</v>
      </c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ht="15">
      <c r="A44" s="16" t="s">
        <v>52</v>
      </c>
      <c r="B44" s="10">
        <f>SUM(H44,N44,T44,Z44,AF44)</f>
        <v>1</v>
      </c>
      <c r="C44" s="10">
        <f t="shared" si="35"/>
        <v>0</v>
      </c>
      <c r="D44" s="10">
        <f t="shared" si="35"/>
        <v>0</v>
      </c>
      <c r="E44" s="10">
        <f t="shared" si="35"/>
        <v>0</v>
      </c>
      <c r="F44" s="10">
        <f t="shared" si="35"/>
        <v>0</v>
      </c>
      <c r="G44" s="10">
        <f t="shared" si="31"/>
        <v>0</v>
      </c>
      <c r="H44" s="7">
        <v>1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1:55" ht="15.75">
      <c r="A45" s="8" t="s">
        <v>25</v>
      </c>
      <c r="B45" s="6">
        <f>H45+N45+T45+Z45+AF45+AL45+AR45+AX45</f>
        <v>400</v>
      </c>
      <c r="C45" s="6">
        <f>I45+O45+U45+AA45+AG45+AM45+AS45+AY45</f>
        <v>196</v>
      </c>
      <c r="D45" s="6">
        <f>J45+P45+V45+AB45+AH45+AN45+AT45+AZ45</f>
        <v>14</v>
      </c>
      <c r="E45" s="6">
        <f>K45+Q45+W45+AC45+AI45+AO45+AU45+BA45</f>
        <v>7</v>
      </c>
      <c r="F45" s="6">
        <f>F46+F47</f>
        <v>0</v>
      </c>
      <c r="G45" s="6">
        <f t="shared" si="31"/>
        <v>0</v>
      </c>
      <c r="H45" s="6">
        <f aca="true" t="shared" si="36" ref="H45:M45">H46+H47+H48</f>
        <v>101</v>
      </c>
      <c r="I45" s="6">
        <f t="shared" si="36"/>
        <v>46</v>
      </c>
      <c r="J45" s="6">
        <f t="shared" si="36"/>
        <v>3</v>
      </c>
      <c r="K45" s="6">
        <f t="shared" si="36"/>
        <v>3</v>
      </c>
      <c r="L45" s="6">
        <f t="shared" si="36"/>
        <v>0</v>
      </c>
      <c r="M45" s="6">
        <f t="shared" si="36"/>
        <v>0</v>
      </c>
      <c r="N45" s="6">
        <f aca="true" t="shared" si="37" ref="N45:AK45">N46+N47+N48</f>
        <v>83</v>
      </c>
      <c r="O45" s="6">
        <f t="shared" si="37"/>
        <v>39</v>
      </c>
      <c r="P45" s="6">
        <f t="shared" si="37"/>
        <v>5</v>
      </c>
      <c r="Q45" s="6">
        <f t="shared" si="37"/>
        <v>3</v>
      </c>
      <c r="R45" s="6">
        <f t="shared" si="37"/>
        <v>0</v>
      </c>
      <c r="S45" s="6">
        <f t="shared" si="37"/>
        <v>0</v>
      </c>
      <c r="T45" s="6">
        <f t="shared" si="37"/>
        <v>85</v>
      </c>
      <c r="U45" s="6">
        <f t="shared" si="37"/>
        <v>46</v>
      </c>
      <c r="V45" s="6">
        <f t="shared" si="37"/>
        <v>2</v>
      </c>
      <c r="W45" s="6">
        <f t="shared" si="37"/>
        <v>0</v>
      </c>
      <c r="X45" s="6">
        <f t="shared" si="37"/>
        <v>0</v>
      </c>
      <c r="Y45" s="6">
        <f t="shared" si="37"/>
        <v>0</v>
      </c>
      <c r="Z45" s="6">
        <f t="shared" si="37"/>
        <v>64</v>
      </c>
      <c r="AA45" s="6">
        <f t="shared" si="37"/>
        <v>33</v>
      </c>
      <c r="AB45" s="6">
        <f t="shared" si="37"/>
        <v>1</v>
      </c>
      <c r="AC45" s="6">
        <f t="shared" si="37"/>
        <v>0</v>
      </c>
      <c r="AD45" s="6">
        <f t="shared" si="37"/>
        <v>0</v>
      </c>
      <c r="AE45" s="6">
        <f t="shared" si="37"/>
        <v>0</v>
      </c>
      <c r="AF45" s="6">
        <f t="shared" si="37"/>
        <v>67</v>
      </c>
      <c r="AG45" s="6">
        <f t="shared" si="37"/>
        <v>32</v>
      </c>
      <c r="AH45" s="6">
        <f t="shared" si="37"/>
        <v>3</v>
      </c>
      <c r="AI45" s="6">
        <f t="shared" si="37"/>
        <v>1</v>
      </c>
      <c r="AJ45" s="6">
        <f t="shared" si="37"/>
        <v>0</v>
      </c>
      <c r="AK45" s="6">
        <f t="shared" si="37"/>
        <v>0</v>
      </c>
      <c r="AL45" s="6">
        <f aca="true" t="shared" si="38" ref="AL45:BC45">AL46+AL47</f>
        <v>0</v>
      </c>
      <c r="AM45" s="6">
        <f t="shared" si="38"/>
        <v>0</v>
      </c>
      <c r="AN45" s="6">
        <f t="shared" si="38"/>
        <v>0</v>
      </c>
      <c r="AO45" s="6">
        <f t="shared" si="38"/>
        <v>0</v>
      </c>
      <c r="AP45" s="6">
        <f t="shared" si="38"/>
        <v>0</v>
      </c>
      <c r="AQ45" s="6">
        <f t="shared" si="38"/>
        <v>0</v>
      </c>
      <c r="AR45" s="6">
        <f t="shared" si="38"/>
        <v>0</v>
      </c>
      <c r="AS45" s="6">
        <f t="shared" si="38"/>
        <v>0</v>
      </c>
      <c r="AT45" s="6">
        <f t="shared" si="38"/>
        <v>0</v>
      </c>
      <c r="AU45" s="6">
        <f t="shared" si="38"/>
        <v>0</v>
      </c>
      <c r="AV45" s="6">
        <f t="shared" si="38"/>
        <v>0</v>
      </c>
      <c r="AW45" s="6">
        <f t="shared" si="38"/>
        <v>0</v>
      </c>
      <c r="AX45" s="6">
        <f t="shared" si="38"/>
        <v>0</v>
      </c>
      <c r="AY45" s="6">
        <f t="shared" si="38"/>
        <v>0</v>
      </c>
      <c r="AZ45" s="6">
        <f t="shared" si="38"/>
        <v>0</v>
      </c>
      <c r="BA45" s="6">
        <f t="shared" si="38"/>
        <v>0</v>
      </c>
      <c r="BB45" s="6">
        <f t="shared" si="38"/>
        <v>0</v>
      </c>
      <c r="BC45" s="6">
        <f t="shared" si="38"/>
        <v>0</v>
      </c>
    </row>
    <row r="46" spans="1:55" ht="15">
      <c r="A46" s="16" t="s">
        <v>45</v>
      </c>
      <c r="B46" s="10">
        <f>SUM(H46,N46,T46,Z46,AF46)</f>
        <v>241</v>
      </c>
      <c r="C46" s="10">
        <f aca="true" t="shared" si="39" ref="C46:F48">I46+O46+U46+AA46+AG46+AM46+AS46+AY46</f>
        <v>129</v>
      </c>
      <c r="D46" s="10">
        <f t="shared" si="39"/>
        <v>8</v>
      </c>
      <c r="E46" s="10">
        <f t="shared" si="39"/>
        <v>5</v>
      </c>
      <c r="F46" s="10">
        <f t="shared" si="39"/>
        <v>0</v>
      </c>
      <c r="G46" s="10">
        <f t="shared" si="31"/>
        <v>0</v>
      </c>
      <c r="H46" s="7">
        <v>64</v>
      </c>
      <c r="I46" s="7">
        <v>32</v>
      </c>
      <c r="J46" s="7">
        <v>1</v>
      </c>
      <c r="K46" s="7">
        <v>1</v>
      </c>
      <c r="L46" s="7"/>
      <c r="M46" s="7"/>
      <c r="N46" s="7">
        <v>54</v>
      </c>
      <c r="O46" s="7">
        <v>29</v>
      </c>
      <c r="P46" s="7">
        <v>4</v>
      </c>
      <c r="Q46" s="7">
        <v>3</v>
      </c>
      <c r="R46" s="7"/>
      <c r="S46" s="7"/>
      <c r="T46" s="7">
        <v>49</v>
      </c>
      <c r="U46" s="7">
        <v>26</v>
      </c>
      <c r="V46" s="7">
        <v>1</v>
      </c>
      <c r="W46" s="7"/>
      <c r="X46" s="7"/>
      <c r="Y46" s="7"/>
      <c r="Z46" s="7">
        <v>40</v>
      </c>
      <c r="AA46" s="7">
        <v>21</v>
      </c>
      <c r="AB46" s="7"/>
      <c r="AC46" s="7"/>
      <c r="AD46" s="7"/>
      <c r="AE46" s="7"/>
      <c r="AF46" s="7">
        <v>34</v>
      </c>
      <c r="AG46" s="7">
        <v>21</v>
      </c>
      <c r="AH46" s="7">
        <v>2</v>
      </c>
      <c r="AI46" s="7">
        <v>1</v>
      </c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1:55" ht="15">
      <c r="A47" s="16" t="s">
        <v>51</v>
      </c>
      <c r="B47" s="10">
        <f>SUM(H47,N47,T47,Z47,AF47)</f>
        <v>158</v>
      </c>
      <c r="C47" s="10">
        <f t="shared" si="39"/>
        <v>67</v>
      </c>
      <c r="D47" s="10">
        <f t="shared" si="39"/>
        <v>6</v>
      </c>
      <c r="E47" s="10">
        <f t="shared" si="39"/>
        <v>2</v>
      </c>
      <c r="F47" s="10">
        <f t="shared" si="39"/>
        <v>0</v>
      </c>
      <c r="G47" s="10">
        <f t="shared" si="31"/>
        <v>0</v>
      </c>
      <c r="H47" s="7">
        <v>36</v>
      </c>
      <c r="I47" s="7">
        <v>14</v>
      </c>
      <c r="J47" s="7">
        <v>2</v>
      </c>
      <c r="K47" s="7">
        <v>2</v>
      </c>
      <c r="L47" s="7"/>
      <c r="M47" s="7"/>
      <c r="N47" s="7">
        <v>29</v>
      </c>
      <c r="O47" s="7">
        <v>10</v>
      </c>
      <c r="P47" s="7">
        <v>1</v>
      </c>
      <c r="Q47" s="7"/>
      <c r="R47" s="7"/>
      <c r="S47" s="7"/>
      <c r="T47" s="7">
        <v>36</v>
      </c>
      <c r="U47" s="7">
        <v>20</v>
      </c>
      <c r="V47" s="7">
        <v>1</v>
      </c>
      <c r="W47" s="7"/>
      <c r="X47" s="7"/>
      <c r="Y47" s="7"/>
      <c r="Z47" s="7">
        <v>24</v>
      </c>
      <c r="AA47" s="7">
        <v>12</v>
      </c>
      <c r="AB47" s="7">
        <v>1</v>
      </c>
      <c r="AC47" s="7"/>
      <c r="AD47" s="7"/>
      <c r="AE47" s="7"/>
      <c r="AF47" s="7">
        <v>33</v>
      </c>
      <c r="AG47" s="7">
        <v>11</v>
      </c>
      <c r="AH47" s="7">
        <v>1</v>
      </c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1:55" ht="15">
      <c r="A48" s="16" t="s">
        <v>52</v>
      </c>
      <c r="B48" s="10">
        <f>SUM(H48,N48,T48,Z48,AF48)</f>
        <v>1</v>
      </c>
      <c r="C48" s="10">
        <f t="shared" si="39"/>
        <v>0</v>
      </c>
      <c r="D48" s="10">
        <f t="shared" si="39"/>
        <v>0</v>
      </c>
      <c r="E48" s="10">
        <f t="shared" si="39"/>
        <v>0</v>
      </c>
      <c r="F48" s="10">
        <f t="shared" si="39"/>
        <v>0</v>
      </c>
      <c r="G48" s="10">
        <f t="shared" si="31"/>
        <v>0</v>
      </c>
      <c r="H48" s="7">
        <v>1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ht="15.75">
      <c r="A49" s="8" t="s">
        <v>26</v>
      </c>
      <c r="B49" s="6">
        <f>H49+N49+T49+Z49+AF49+AL49+AR49+AX49</f>
        <v>400</v>
      </c>
      <c r="C49" s="6">
        <f>I49+O49+U49+AA49+AG49+AM49+AS49+AY49</f>
        <v>196</v>
      </c>
      <c r="D49" s="6">
        <f>J49+P49+V49+AB49+AH49+AN49+AT49+AZ49</f>
        <v>14</v>
      </c>
      <c r="E49" s="6">
        <f>K49+Q49+W49+AC49+AI49+AO49+AU49+BA49</f>
        <v>7</v>
      </c>
      <c r="F49" s="6">
        <f>F50+F51</f>
        <v>0</v>
      </c>
      <c r="G49" s="6">
        <f t="shared" si="31"/>
        <v>0</v>
      </c>
      <c r="H49" s="6">
        <f aca="true" t="shared" si="40" ref="H49:M49">H50+H51+H52</f>
        <v>101</v>
      </c>
      <c r="I49" s="6">
        <f t="shared" si="40"/>
        <v>46</v>
      </c>
      <c r="J49" s="6">
        <f t="shared" si="40"/>
        <v>3</v>
      </c>
      <c r="K49" s="6">
        <f t="shared" si="40"/>
        <v>3</v>
      </c>
      <c r="L49" s="6">
        <f t="shared" si="40"/>
        <v>0</v>
      </c>
      <c r="M49" s="6">
        <f t="shared" si="40"/>
        <v>0</v>
      </c>
      <c r="N49" s="6">
        <f aca="true" t="shared" si="41" ref="N49:AK49">N50+N51+N52</f>
        <v>83</v>
      </c>
      <c r="O49" s="6">
        <f t="shared" si="41"/>
        <v>39</v>
      </c>
      <c r="P49" s="6">
        <f t="shared" si="41"/>
        <v>5</v>
      </c>
      <c r="Q49" s="6">
        <f t="shared" si="41"/>
        <v>3</v>
      </c>
      <c r="R49" s="6">
        <f t="shared" si="41"/>
        <v>0</v>
      </c>
      <c r="S49" s="6">
        <f t="shared" si="41"/>
        <v>0</v>
      </c>
      <c r="T49" s="6">
        <f t="shared" si="41"/>
        <v>85</v>
      </c>
      <c r="U49" s="6">
        <f t="shared" si="41"/>
        <v>46</v>
      </c>
      <c r="V49" s="6">
        <f t="shared" si="41"/>
        <v>2</v>
      </c>
      <c r="W49" s="6">
        <f t="shared" si="41"/>
        <v>0</v>
      </c>
      <c r="X49" s="6">
        <f t="shared" si="41"/>
        <v>0</v>
      </c>
      <c r="Y49" s="6">
        <f t="shared" si="41"/>
        <v>0</v>
      </c>
      <c r="Z49" s="6">
        <f t="shared" si="41"/>
        <v>64</v>
      </c>
      <c r="AA49" s="6">
        <f t="shared" si="41"/>
        <v>33</v>
      </c>
      <c r="AB49" s="6">
        <f t="shared" si="41"/>
        <v>1</v>
      </c>
      <c r="AC49" s="6">
        <f t="shared" si="41"/>
        <v>0</v>
      </c>
      <c r="AD49" s="6">
        <f t="shared" si="41"/>
        <v>0</v>
      </c>
      <c r="AE49" s="6">
        <f t="shared" si="41"/>
        <v>0</v>
      </c>
      <c r="AF49" s="6">
        <f t="shared" si="41"/>
        <v>67</v>
      </c>
      <c r="AG49" s="6">
        <f t="shared" si="41"/>
        <v>32</v>
      </c>
      <c r="AH49" s="6">
        <f t="shared" si="41"/>
        <v>3</v>
      </c>
      <c r="AI49" s="6">
        <f t="shared" si="41"/>
        <v>1</v>
      </c>
      <c r="AJ49" s="6">
        <f t="shared" si="41"/>
        <v>0</v>
      </c>
      <c r="AK49" s="6">
        <f t="shared" si="41"/>
        <v>0</v>
      </c>
      <c r="AL49" s="6">
        <f aca="true" t="shared" si="42" ref="AL49:BC49">AL50+AL51</f>
        <v>0</v>
      </c>
      <c r="AM49" s="6">
        <f t="shared" si="42"/>
        <v>0</v>
      </c>
      <c r="AN49" s="6">
        <f t="shared" si="42"/>
        <v>0</v>
      </c>
      <c r="AO49" s="6">
        <f t="shared" si="42"/>
        <v>0</v>
      </c>
      <c r="AP49" s="6">
        <f t="shared" si="42"/>
        <v>0</v>
      </c>
      <c r="AQ49" s="6">
        <f t="shared" si="42"/>
        <v>0</v>
      </c>
      <c r="AR49" s="6">
        <f t="shared" si="42"/>
        <v>0</v>
      </c>
      <c r="AS49" s="6">
        <f t="shared" si="42"/>
        <v>0</v>
      </c>
      <c r="AT49" s="6">
        <f t="shared" si="42"/>
        <v>0</v>
      </c>
      <c r="AU49" s="6">
        <f t="shared" si="42"/>
        <v>0</v>
      </c>
      <c r="AV49" s="6">
        <f t="shared" si="42"/>
        <v>0</v>
      </c>
      <c r="AW49" s="6">
        <f t="shared" si="42"/>
        <v>0</v>
      </c>
      <c r="AX49" s="6">
        <f t="shared" si="42"/>
        <v>0</v>
      </c>
      <c r="AY49" s="6">
        <f t="shared" si="42"/>
        <v>0</v>
      </c>
      <c r="AZ49" s="6">
        <f t="shared" si="42"/>
        <v>0</v>
      </c>
      <c r="BA49" s="6">
        <f t="shared" si="42"/>
        <v>0</v>
      </c>
      <c r="BB49" s="6">
        <f t="shared" si="42"/>
        <v>0</v>
      </c>
      <c r="BC49" s="6">
        <f t="shared" si="42"/>
        <v>0</v>
      </c>
    </row>
    <row r="50" spans="1:55" ht="15">
      <c r="A50" s="16" t="s">
        <v>45</v>
      </c>
      <c r="B50" s="10">
        <f>SUM(H50,N50,T50,Z50,AF50)</f>
        <v>169</v>
      </c>
      <c r="C50" s="10">
        <f aca="true" t="shared" si="43" ref="C50:F52">I50+O50+U50+AA50+AG50+AM50+AS50+AY50</f>
        <v>97</v>
      </c>
      <c r="D50" s="10">
        <f t="shared" si="43"/>
        <v>6</v>
      </c>
      <c r="E50" s="10">
        <f t="shared" si="43"/>
        <v>5</v>
      </c>
      <c r="F50" s="10">
        <f t="shared" si="43"/>
        <v>0</v>
      </c>
      <c r="G50" s="10">
        <f t="shared" si="31"/>
        <v>0</v>
      </c>
      <c r="H50" s="7">
        <v>47</v>
      </c>
      <c r="I50" s="7">
        <v>26</v>
      </c>
      <c r="J50" s="7">
        <v>2</v>
      </c>
      <c r="K50" s="7">
        <v>2</v>
      </c>
      <c r="L50" s="7"/>
      <c r="M50" s="7"/>
      <c r="N50" s="7">
        <v>42</v>
      </c>
      <c r="O50" s="7">
        <v>21</v>
      </c>
      <c r="P50" s="7">
        <v>3</v>
      </c>
      <c r="Q50" s="7">
        <v>2</v>
      </c>
      <c r="R50" s="7"/>
      <c r="S50" s="7"/>
      <c r="T50" s="7">
        <v>35</v>
      </c>
      <c r="U50" s="7">
        <v>20</v>
      </c>
      <c r="V50" s="7"/>
      <c r="W50" s="7"/>
      <c r="X50" s="7"/>
      <c r="Y50" s="7"/>
      <c r="Z50" s="7">
        <v>21</v>
      </c>
      <c r="AA50" s="7">
        <v>11</v>
      </c>
      <c r="AB50" s="7"/>
      <c r="AC50" s="7"/>
      <c r="AD50" s="7"/>
      <c r="AE50" s="7"/>
      <c r="AF50" s="7">
        <v>24</v>
      </c>
      <c r="AG50" s="7">
        <v>19</v>
      </c>
      <c r="AH50" s="7">
        <v>1</v>
      </c>
      <c r="AI50" s="7">
        <v>1</v>
      </c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1:55" ht="15">
      <c r="A51" s="16" t="s">
        <v>51</v>
      </c>
      <c r="B51" s="10">
        <f>SUM(H51,N51,T51,Z51,AF51)</f>
        <v>230</v>
      </c>
      <c r="C51" s="10">
        <f t="shared" si="43"/>
        <v>99</v>
      </c>
      <c r="D51" s="10">
        <f t="shared" si="43"/>
        <v>8</v>
      </c>
      <c r="E51" s="10">
        <f t="shared" si="43"/>
        <v>2</v>
      </c>
      <c r="F51" s="10">
        <f t="shared" si="43"/>
        <v>0</v>
      </c>
      <c r="G51" s="10">
        <f t="shared" si="31"/>
        <v>0</v>
      </c>
      <c r="H51" s="7">
        <v>53</v>
      </c>
      <c r="I51" s="7">
        <v>20</v>
      </c>
      <c r="J51" s="7">
        <v>1</v>
      </c>
      <c r="K51" s="7">
        <v>1</v>
      </c>
      <c r="L51" s="7"/>
      <c r="M51" s="7"/>
      <c r="N51" s="7">
        <v>41</v>
      </c>
      <c r="O51" s="7">
        <v>18</v>
      </c>
      <c r="P51" s="7">
        <v>2</v>
      </c>
      <c r="Q51" s="7">
        <v>1</v>
      </c>
      <c r="R51" s="7"/>
      <c r="S51" s="7"/>
      <c r="T51" s="7">
        <v>50</v>
      </c>
      <c r="U51" s="7">
        <v>26</v>
      </c>
      <c r="V51" s="7">
        <v>2</v>
      </c>
      <c r="W51" s="7"/>
      <c r="X51" s="7"/>
      <c r="Y51" s="7"/>
      <c r="Z51" s="7">
        <v>43</v>
      </c>
      <c r="AA51" s="7">
        <v>22</v>
      </c>
      <c r="AB51" s="7">
        <v>1</v>
      </c>
      <c r="AC51" s="7"/>
      <c r="AD51" s="7"/>
      <c r="AE51" s="7"/>
      <c r="AF51" s="7">
        <v>43</v>
      </c>
      <c r="AG51" s="7">
        <v>13</v>
      </c>
      <c r="AH51" s="7">
        <v>2</v>
      </c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5" ht="15">
      <c r="A52" s="16" t="s">
        <v>52</v>
      </c>
      <c r="B52" s="10">
        <f>SUM(H52,N52,T52,Z52,AF52)</f>
        <v>1</v>
      </c>
      <c r="C52" s="10">
        <f t="shared" si="43"/>
        <v>0</v>
      </c>
      <c r="D52" s="10">
        <f t="shared" si="43"/>
        <v>0</v>
      </c>
      <c r="E52" s="10">
        <f t="shared" si="43"/>
        <v>0</v>
      </c>
      <c r="F52" s="10">
        <f t="shared" si="43"/>
        <v>0</v>
      </c>
      <c r="G52" s="10">
        <f t="shared" si="31"/>
        <v>0</v>
      </c>
      <c r="H52" s="7">
        <v>1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ht="15.75">
      <c r="A53" s="8" t="s">
        <v>27</v>
      </c>
      <c r="B53" s="6">
        <f>H53+N53+T53+Z53+AF53+AL53+AR53+AX53</f>
        <v>277</v>
      </c>
      <c r="C53" s="6">
        <f>I53+O53+U53+AA53+AG53+AM53+AS53+AY53</f>
        <v>136</v>
      </c>
      <c r="D53" s="6">
        <f>J53+P53+V53+AB53+AH53+AN53+AT53+AZ53</f>
        <v>9</v>
      </c>
      <c r="E53" s="6">
        <f>K53+Q53+W53+AC53+AI53+AO53+AU53+BA53</f>
        <v>2</v>
      </c>
      <c r="F53" s="6">
        <f>F54+F55</f>
        <v>0</v>
      </c>
      <c r="G53" s="6">
        <f t="shared" si="31"/>
        <v>0</v>
      </c>
      <c r="H53" s="6">
        <f aca="true" t="shared" si="44" ref="H53:M53">H54+H55+H56</f>
        <v>0</v>
      </c>
      <c r="I53" s="6">
        <f t="shared" si="44"/>
        <v>0</v>
      </c>
      <c r="J53" s="6">
        <f t="shared" si="44"/>
        <v>0</v>
      </c>
      <c r="K53" s="6">
        <f t="shared" si="44"/>
        <v>0</v>
      </c>
      <c r="L53" s="6">
        <f t="shared" si="44"/>
        <v>0</v>
      </c>
      <c r="M53" s="6">
        <f t="shared" si="44"/>
        <v>0</v>
      </c>
      <c r="N53" s="6">
        <f aca="true" t="shared" si="45" ref="N53:AK53">N54+N55+N56</f>
        <v>61</v>
      </c>
      <c r="O53" s="6">
        <f t="shared" si="45"/>
        <v>25</v>
      </c>
      <c r="P53" s="6">
        <f t="shared" si="45"/>
        <v>3</v>
      </c>
      <c r="Q53" s="6">
        <f t="shared" si="45"/>
        <v>1</v>
      </c>
      <c r="R53" s="6">
        <f t="shared" si="45"/>
        <v>0</v>
      </c>
      <c r="S53" s="6">
        <f t="shared" si="45"/>
        <v>0</v>
      </c>
      <c r="T53" s="6">
        <f t="shared" si="45"/>
        <v>85</v>
      </c>
      <c r="U53" s="6">
        <f t="shared" si="45"/>
        <v>46</v>
      </c>
      <c r="V53" s="6">
        <f t="shared" si="45"/>
        <v>2</v>
      </c>
      <c r="W53" s="6">
        <f t="shared" si="45"/>
        <v>0</v>
      </c>
      <c r="X53" s="6">
        <f t="shared" si="45"/>
        <v>0</v>
      </c>
      <c r="Y53" s="6">
        <f t="shared" si="45"/>
        <v>0</v>
      </c>
      <c r="Z53" s="6">
        <f t="shared" si="45"/>
        <v>64</v>
      </c>
      <c r="AA53" s="6">
        <f t="shared" si="45"/>
        <v>33</v>
      </c>
      <c r="AB53" s="6">
        <f t="shared" si="45"/>
        <v>1</v>
      </c>
      <c r="AC53" s="6">
        <f t="shared" si="45"/>
        <v>0</v>
      </c>
      <c r="AD53" s="6">
        <f t="shared" si="45"/>
        <v>0</v>
      </c>
      <c r="AE53" s="6">
        <f t="shared" si="45"/>
        <v>0</v>
      </c>
      <c r="AF53" s="6">
        <f t="shared" si="45"/>
        <v>67</v>
      </c>
      <c r="AG53" s="6">
        <f t="shared" si="45"/>
        <v>32</v>
      </c>
      <c r="AH53" s="6">
        <f t="shared" si="45"/>
        <v>3</v>
      </c>
      <c r="AI53" s="6">
        <f t="shared" si="45"/>
        <v>1</v>
      </c>
      <c r="AJ53" s="6">
        <f t="shared" si="45"/>
        <v>0</v>
      </c>
      <c r="AK53" s="6">
        <f t="shared" si="45"/>
        <v>0</v>
      </c>
      <c r="AL53" s="6">
        <f aca="true" t="shared" si="46" ref="AL53:BC53">AL54+AL55</f>
        <v>0</v>
      </c>
      <c r="AM53" s="6">
        <f t="shared" si="46"/>
        <v>0</v>
      </c>
      <c r="AN53" s="6">
        <f t="shared" si="46"/>
        <v>0</v>
      </c>
      <c r="AO53" s="6">
        <f t="shared" si="46"/>
        <v>0</v>
      </c>
      <c r="AP53" s="6">
        <f t="shared" si="46"/>
        <v>0</v>
      </c>
      <c r="AQ53" s="6">
        <f t="shared" si="46"/>
        <v>0</v>
      </c>
      <c r="AR53" s="6">
        <f t="shared" si="46"/>
        <v>0</v>
      </c>
      <c r="AS53" s="6">
        <f t="shared" si="46"/>
        <v>0</v>
      </c>
      <c r="AT53" s="6">
        <f t="shared" si="46"/>
        <v>0</v>
      </c>
      <c r="AU53" s="6">
        <f t="shared" si="46"/>
        <v>0</v>
      </c>
      <c r="AV53" s="6">
        <f t="shared" si="46"/>
        <v>0</v>
      </c>
      <c r="AW53" s="6">
        <f t="shared" si="46"/>
        <v>0</v>
      </c>
      <c r="AX53" s="6">
        <f t="shared" si="46"/>
        <v>0</v>
      </c>
      <c r="AY53" s="6">
        <f t="shared" si="46"/>
        <v>0</v>
      </c>
      <c r="AZ53" s="6">
        <f t="shared" si="46"/>
        <v>0</v>
      </c>
      <c r="BA53" s="6">
        <f t="shared" si="46"/>
        <v>0</v>
      </c>
      <c r="BB53" s="6">
        <f t="shared" si="46"/>
        <v>0</v>
      </c>
      <c r="BC53" s="6">
        <f t="shared" si="46"/>
        <v>0</v>
      </c>
    </row>
    <row r="54" spans="1:55" ht="15">
      <c r="A54" s="16" t="s">
        <v>45</v>
      </c>
      <c r="B54" s="10">
        <f>SUM(H54,N54,T54,Z54,AF54)</f>
        <v>117</v>
      </c>
      <c r="C54" s="10">
        <f aca="true" t="shared" si="47" ref="C54:F56">I54+O54+U54+AA54+AG54+AM54+AS54+AY54</f>
        <v>62</v>
      </c>
      <c r="D54" s="10">
        <f t="shared" si="47"/>
        <v>4</v>
      </c>
      <c r="E54" s="10">
        <f t="shared" si="47"/>
        <v>2</v>
      </c>
      <c r="F54" s="10">
        <f t="shared" si="47"/>
        <v>0</v>
      </c>
      <c r="G54" s="10">
        <f t="shared" si="31"/>
        <v>0</v>
      </c>
      <c r="H54" s="7"/>
      <c r="I54" s="7"/>
      <c r="J54" s="7"/>
      <c r="K54" s="7"/>
      <c r="L54" s="7"/>
      <c r="M54" s="7"/>
      <c r="N54" s="7">
        <v>31</v>
      </c>
      <c r="O54" s="7">
        <v>15</v>
      </c>
      <c r="P54" s="7">
        <v>2</v>
      </c>
      <c r="Q54" s="7">
        <v>1</v>
      </c>
      <c r="R54" s="7"/>
      <c r="S54" s="7"/>
      <c r="T54" s="7">
        <v>39</v>
      </c>
      <c r="U54" s="7">
        <v>21</v>
      </c>
      <c r="V54" s="7">
        <v>1</v>
      </c>
      <c r="W54" s="7"/>
      <c r="X54" s="7"/>
      <c r="Y54" s="7"/>
      <c r="Z54" s="7">
        <v>25</v>
      </c>
      <c r="AA54" s="7">
        <v>12</v>
      </c>
      <c r="AB54" s="7"/>
      <c r="AC54" s="7"/>
      <c r="AD54" s="7"/>
      <c r="AE54" s="7"/>
      <c r="AF54" s="7">
        <v>22</v>
      </c>
      <c r="AG54" s="7">
        <v>14</v>
      </c>
      <c r="AH54" s="7">
        <v>1</v>
      </c>
      <c r="AI54" s="7">
        <v>1</v>
      </c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5" ht="15">
      <c r="A55" s="16" t="s">
        <v>51</v>
      </c>
      <c r="B55" s="10">
        <f>SUM(H55,N55,T55,Z55,AF55)</f>
        <v>160</v>
      </c>
      <c r="C55" s="10">
        <f t="shared" si="47"/>
        <v>74</v>
      </c>
      <c r="D55" s="10">
        <f t="shared" si="47"/>
        <v>5</v>
      </c>
      <c r="E55" s="10">
        <f t="shared" si="47"/>
        <v>0</v>
      </c>
      <c r="F55" s="10">
        <f t="shared" si="47"/>
        <v>0</v>
      </c>
      <c r="G55" s="10">
        <f t="shared" si="31"/>
        <v>0</v>
      </c>
      <c r="H55" s="7"/>
      <c r="I55" s="7"/>
      <c r="J55" s="7"/>
      <c r="K55" s="7"/>
      <c r="L55" s="7"/>
      <c r="M55" s="7"/>
      <c r="N55" s="7">
        <v>30</v>
      </c>
      <c r="O55" s="7">
        <v>10</v>
      </c>
      <c r="P55" s="7">
        <v>1</v>
      </c>
      <c r="Q55" s="7"/>
      <c r="R55" s="7"/>
      <c r="S55" s="7"/>
      <c r="T55" s="7">
        <v>46</v>
      </c>
      <c r="U55" s="7">
        <v>25</v>
      </c>
      <c r="V55" s="7">
        <v>1</v>
      </c>
      <c r="W55" s="7"/>
      <c r="X55" s="7"/>
      <c r="Y55" s="7"/>
      <c r="Z55" s="7">
        <v>39</v>
      </c>
      <c r="AA55" s="7">
        <v>21</v>
      </c>
      <c r="AB55" s="7">
        <v>1</v>
      </c>
      <c r="AC55" s="7"/>
      <c r="AD55" s="7"/>
      <c r="AE55" s="7"/>
      <c r="AF55" s="7">
        <v>45</v>
      </c>
      <c r="AG55" s="7">
        <v>18</v>
      </c>
      <c r="AH55" s="7">
        <v>2</v>
      </c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55" ht="15">
      <c r="A56" s="16" t="s">
        <v>52</v>
      </c>
      <c r="B56" s="10">
        <f>SUM(H56,N56,T56,Z56,AF56)</f>
        <v>0</v>
      </c>
      <c r="C56" s="10">
        <f t="shared" si="47"/>
        <v>0</v>
      </c>
      <c r="D56" s="10">
        <f t="shared" si="47"/>
        <v>0</v>
      </c>
      <c r="E56" s="10">
        <f t="shared" si="47"/>
        <v>0</v>
      </c>
      <c r="F56" s="10">
        <f t="shared" si="47"/>
        <v>0</v>
      </c>
      <c r="G56" s="10">
        <f t="shared" si="31"/>
        <v>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</row>
    <row r="57" spans="1:55" ht="15.75">
      <c r="A57" s="8" t="s">
        <v>28</v>
      </c>
      <c r="B57" s="6">
        <f aca="true" t="shared" si="48" ref="B57:E59">H57+N57+T57+Z57+AF57+AL57+AR57+AX57</f>
        <v>0</v>
      </c>
      <c r="C57" s="6">
        <f t="shared" si="48"/>
        <v>0</v>
      </c>
      <c r="D57" s="6">
        <f t="shared" si="48"/>
        <v>0</v>
      </c>
      <c r="E57" s="6">
        <f t="shared" si="48"/>
        <v>0</v>
      </c>
      <c r="F57" s="6">
        <f>F58+F59</f>
        <v>0</v>
      </c>
      <c r="G57" s="6">
        <f t="shared" si="31"/>
        <v>0</v>
      </c>
      <c r="H57" s="6">
        <f aca="true" t="shared" si="49" ref="H57:M57">H58+H59</f>
        <v>0</v>
      </c>
      <c r="I57" s="6">
        <f t="shared" si="49"/>
        <v>0</v>
      </c>
      <c r="J57" s="6">
        <f t="shared" si="49"/>
        <v>0</v>
      </c>
      <c r="K57" s="6">
        <f t="shared" si="49"/>
        <v>0</v>
      </c>
      <c r="L57" s="6">
        <f t="shared" si="49"/>
        <v>0</v>
      </c>
      <c r="M57" s="6">
        <f t="shared" si="49"/>
        <v>0</v>
      </c>
      <c r="N57" s="6">
        <f aca="true" t="shared" si="50" ref="N57:BC57">N58+N59</f>
        <v>0</v>
      </c>
      <c r="O57" s="6">
        <f t="shared" si="50"/>
        <v>0</v>
      </c>
      <c r="P57" s="6">
        <f t="shared" si="50"/>
        <v>0</v>
      </c>
      <c r="Q57" s="6">
        <f t="shared" si="50"/>
        <v>0</v>
      </c>
      <c r="R57" s="6">
        <f t="shared" si="50"/>
        <v>0</v>
      </c>
      <c r="S57" s="6">
        <f t="shared" si="50"/>
        <v>0</v>
      </c>
      <c r="T57" s="6">
        <f t="shared" si="50"/>
        <v>0</v>
      </c>
      <c r="U57" s="6">
        <f t="shared" si="50"/>
        <v>0</v>
      </c>
      <c r="V57" s="6">
        <f t="shared" si="50"/>
        <v>0</v>
      </c>
      <c r="W57" s="6">
        <f t="shared" si="50"/>
        <v>0</v>
      </c>
      <c r="X57" s="6">
        <f t="shared" si="50"/>
        <v>0</v>
      </c>
      <c r="Y57" s="6">
        <f t="shared" si="50"/>
        <v>0</v>
      </c>
      <c r="Z57" s="6">
        <f t="shared" si="50"/>
        <v>0</v>
      </c>
      <c r="AA57" s="6">
        <f t="shared" si="50"/>
        <v>0</v>
      </c>
      <c r="AB57" s="6">
        <f t="shared" si="50"/>
        <v>0</v>
      </c>
      <c r="AC57" s="6">
        <f t="shared" si="50"/>
        <v>0</v>
      </c>
      <c r="AD57" s="6">
        <f t="shared" si="50"/>
        <v>0</v>
      </c>
      <c r="AE57" s="6">
        <f t="shared" si="50"/>
        <v>0</v>
      </c>
      <c r="AF57" s="6">
        <f t="shared" si="50"/>
        <v>0</v>
      </c>
      <c r="AG57" s="6">
        <f t="shared" si="50"/>
        <v>0</v>
      </c>
      <c r="AH57" s="6">
        <f t="shared" si="50"/>
        <v>0</v>
      </c>
      <c r="AI57" s="6">
        <f t="shared" si="50"/>
        <v>0</v>
      </c>
      <c r="AJ57" s="6">
        <f t="shared" si="50"/>
        <v>0</v>
      </c>
      <c r="AK57" s="6">
        <f t="shared" si="50"/>
        <v>0</v>
      </c>
      <c r="AL57" s="6">
        <f t="shared" si="50"/>
        <v>0</v>
      </c>
      <c r="AM57" s="6">
        <f t="shared" si="50"/>
        <v>0</v>
      </c>
      <c r="AN57" s="6">
        <f t="shared" si="50"/>
        <v>0</v>
      </c>
      <c r="AO57" s="6">
        <f t="shared" si="50"/>
        <v>0</v>
      </c>
      <c r="AP57" s="6">
        <f t="shared" si="50"/>
        <v>0</v>
      </c>
      <c r="AQ57" s="6">
        <f t="shared" si="50"/>
        <v>0</v>
      </c>
      <c r="AR57" s="6">
        <f t="shared" si="50"/>
        <v>0</v>
      </c>
      <c r="AS57" s="6">
        <f t="shared" si="50"/>
        <v>0</v>
      </c>
      <c r="AT57" s="6">
        <f t="shared" si="50"/>
        <v>0</v>
      </c>
      <c r="AU57" s="6">
        <f t="shared" si="50"/>
        <v>0</v>
      </c>
      <c r="AV57" s="6">
        <f t="shared" si="50"/>
        <v>0</v>
      </c>
      <c r="AW57" s="6">
        <f t="shared" si="50"/>
        <v>0</v>
      </c>
      <c r="AX57" s="6">
        <f t="shared" si="50"/>
        <v>0</v>
      </c>
      <c r="AY57" s="6">
        <f t="shared" si="50"/>
        <v>0</v>
      </c>
      <c r="AZ57" s="6">
        <f t="shared" si="50"/>
        <v>0</v>
      </c>
      <c r="BA57" s="6">
        <f t="shared" si="50"/>
        <v>0</v>
      </c>
      <c r="BB57" s="6">
        <f t="shared" si="50"/>
        <v>0</v>
      </c>
      <c r="BC57" s="6">
        <f t="shared" si="50"/>
        <v>0</v>
      </c>
    </row>
    <row r="58" spans="1:55" ht="14.25" customHeight="1">
      <c r="A58" s="16" t="s">
        <v>17</v>
      </c>
      <c r="B58" s="6">
        <f t="shared" si="48"/>
        <v>0</v>
      </c>
      <c r="C58" s="6">
        <f t="shared" si="48"/>
        <v>0</v>
      </c>
      <c r="D58" s="6">
        <f t="shared" si="48"/>
        <v>0</v>
      </c>
      <c r="E58" s="6">
        <f t="shared" si="48"/>
        <v>0</v>
      </c>
      <c r="F58" s="6">
        <f>L58+R58+X58+AD58+AJ58+AP58+AV58+BB58</f>
        <v>0</v>
      </c>
      <c r="G58" s="6">
        <f t="shared" si="31"/>
        <v>0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2.75" customHeight="1">
      <c r="A59" s="16" t="s">
        <v>18</v>
      </c>
      <c r="B59" s="6">
        <f t="shared" si="48"/>
        <v>0</v>
      </c>
      <c r="C59" s="6">
        <f t="shared" si="48"/>
        <v>0</v>
      </c>
      <c r="D59" s="6">
        <f t="shared" si="48"/>
        <v>0</v>
      </c>
      <c r="E59" s="6">
        <f t="shared" si="48"/>
        <v>0</v>
      </c>
      <c r="F59" s="6">
        <f>L59+R59+X59+AD59+AJ59+AP59+AV59+BB59</f>
        <v>0</v>
      </c>
      <c r="G59" s="6">
        <f t="shared" si="31"/>
        <v>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5">
      <c r="A60" s="26" t="s">
        <v>31</v>
      </c>
      <c r="B60" s="6"/>
      <c r="C60" s="6"/>
      <c r="D60" s="6"/>
      <c r="E60" s="6"/>
      <c r="F60" s="6"/>
      <c r="G60" s="6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5">
      <c r="A61" s="31" t="s">
        <v>50</v>
      </c>
      <c r="B61" s="6">
        <f>H61+N61+T61+Z61+AF61+AL61+AR61+AX61</f>
        <v>400</v>
      </c>
      <c r="C61" s="6">
        <f>I61+O61+U61+AA61+AG61+AM61+AS61+AY61</f>
        <v>196</v>
      </c>
      <c r="D61" s="6">
        <f>J61+P61+V61+AB61+AH61+AN61+AT61+AZ61</f>
        <v>14</v>
      </c>
      <c r="E61" s="6">
        <f>K61+Q61+W61+AC61+AI61+AO61+AU61+BA61</f>
        <v>7</v>
      </c>
      <c r="F61" s="6">
        <f>F62+F63</f>
        <v>0</v>
      </c>
      <c r="G61" s="6">
        <f aca="true" t="shared" si="51" ref="G61:G72">M61+S61+Y61+AE61+AK61+AQ61+AW61+BC61</f>
        <v>0</v>
      </c>
      <c r="H61" s="6">
        <f aca="true" t="shared" si="52" ref="H61:M61">H62+H63+H64</f>
        <v>101</v>
      </c>
      <c r="I61" s="6">
        <f t="shared" si="52"/>
        <v>46</v>
      </c>
      <c r="J61" s="6">
        <f t="shared" si="52"/>
        <v>3</v>
      </c>
      <c r="K61" s="6">
        <f t="shared" si="52"/>
        <v>3</v>
      </c>
      <c r="L61" s="6">
        <f t="shared" si="52"/>
        <v>0</v>
      </c>
      <c r="M61" s="6">
        <f t="shared" si="52"/>
        <v>0</v>
      </c>
      <c r="N61" s="6">
        <f aca="true" t="shared" si="53" ref="N61:AK61">N62+N63+N64</f>
        <v>83</v>
      </c>
      <c r="O61" s="6">
        <f t="shared" si="53"/>
        <v>39</v>
      </c>
      <c r="P61" s="6">
        <f t="shared" si="53"/>
        <v>5</v>
      </c>
      <c r="Q61" s="6">
        <f t="shared" si="53"/>
        <v>3</v>
      </c>
      <c r="R61" s="6">
        <f t="shared" si="53"/>
        <v>0</v>
      </c>
      <c r="S61" s="6">
        <f t="shared" si="53"/>
        <v>0</v>
      </c>
      <c r="T61" s="6">
        <f t="shared" si="53"/>
        <v>85</v>
      </c>
      <c r="U61" s="6">
        <f t="shared" si="53"/>
        <v>46</v>
      </c>
      <c r="V61" s="6">
        <f t="shared" si="53"/>
        <v>2</v>
      </c>
      <c r="W61" s="6">
        <f t="shared" si="53"/>
        <v>0</v>
      </c>
      <c r="X61" s="6">
        <f t="shared" si="53"/>
        <v>0</v>
      </c>
      <c r="Y61" s="6">
        <f t="shared" si="53"/>
        <v>0</v>
      </c>
      <c r="Z61" s="6">
        <f t="shared" si="53"/>
        <v>64</v>
      </c>
      <c r="AA61" s="6">
        <f t="shared" si="53"/>
        <v>33</v>
      </c>
      <c r="AB61" s="6">
        <f t="shared" si="53"/>
        <v>1</v>
      </c>
      <c r="AC61" s="6">
        <f t="shared" si="53"/>
        <v>0</v>
      </c>
      <c r="AD61" s="6">
        <f t="shared" si="53"/>
        <v>0</v>
      </c>
      <c r="AE61" s="6">
        <f t="shared" si="53"/>
        <v>0</v>
      </c>
      <c r="AF61" s="6">
        <f t="shared" si="53"/>
        <v>67</v>
      </c>
      <c r="AG61" s="6">
        <f t="shared" si="53"/>
        <v>32</v>
      </c>
      <c r="AH61" s="6">
        <f t="shared" si="53"/>
        <v>3</v>
      </c>
      <c r="AI61" s="6">
        <f t="shared" si="53"/>
        <v>1</v>
      </c>
      <c r="AJ61" s="6">
        <f t="shared" si="53"/>
        <v>0</v>
      </c>
      <c r="AK61" s="6">
        <f t="shared" si="53"/>
        <v>0</v>
      </c>
      <c r="AL61" s="6">
        <f aca="true" t="shared" si="54" ref="AL61:BC61">AL62+AL63</f>
        <v>0</v>
      </c>
      <c r="AM61" s="6">
        <f t="shared" si="54"/>
        <v>0</v>
      </c>
      <c r="AN61" s="6">
        <f t="shared" si="54"/>
        <v>0</v>
      </c>
      <c r="AO61" s="6">
        <f t="shared" si="54"/>
        <v>0</v>
      </c>
      <c r="AP61" s="6">
        <f t="shared" si="54"/>
        <v>0</v>
      </c>
      <c r="AQ61" s="6">
        <f t="shared" si="54"/>
        <v>0</v>
      </c>
      <c r="AR61" s="6">
        <f t="shared" si="54"/>
        <v>0</v>
      </c>
      <c r="AS61" s="6">
        <f t="shared" si="54"/>
        <v>0</v>
      </c>
      <c r="AT61" s="6">
        <f t="shared" si="54"/>
        <v>0</v>
      </c>
      <c r="AU61" s="6">
        <f t="shared" si="54"/>
        <v>0</v>
      </c>
      <c r="AV61" s="6">
        <f t="shared" si="54"/>
        <v>0</v>
      </c>
      <c r="AW61" s="6">
        <f t="shared" si="54"/>
        <v>0</v>
      </c>
      <c r="AX61" s="6">
        <f t="shared" si="54"/>
        <v>0</v>
      </c>
      <c r="AY61" s="6">
        <f t="shared" si="54"/>
        <v>0</v>
      </c>
      <c r="AZ61" s="6">
        <f t="shared" si="54"/>
        <v>0</v>
      </c>
      <c r="BA61" s="6">
        <f t="shared" si="54"/>
        <v>0</v>
      </c>
      <c r="BB61" s="6">
        <f t="shared" si="54"/>
        <v>0</v>
      </c>
      <c r="BC61" s="6">
        <f t="shared" si="54"/>
        <v>0</v>
      </c>
    </row>
    <row r="62" spans="1:55" ht="15">
      <c r="A62" s="16" t="s">
        <v>46</v>
      </c>
      <c r="B62" s="10">
        <f>SUM(H62,N62,T62,Z62,AF62)</f>
        <v>256</v>
      </c>
      <c r="C62" s="10">
        <f aca="true" t="shared" si="55" ref="C62:F64">I62+O62+U62+AA62+AG62+AM62+AS62+AY62</f>
        <v>147</v>
      </c>
      <c r="D62" s="10">
        <f t="shared" si="55"/>
        <v>8</v>
      </c>
      <c r="E62" s="10">
        <f t="shared" si="55"/>
        <v>5</v>
      </c>
      <c r="F62" s="10">
        <f t="shared" si="55"/>
        <v>0</v>
      </c>
      <c r="G62" s="10">
        <f t="shared" si="51"/>
        <v>0</v>
      </c>
      <c r="H62" s="7">
        <v>56</v>
      </c>
      <c r="I62" s="7">
        <v>33</v>
      </c>
      <c r="J62" s="7">
        <v>1</v>
      </c>
      <c r="K62" s="7">
        <v>1</v>
      </c>
      <c r="L62" s="7"/>
      <c r="M62" s="7"/>
      <c r="N62" s="7">
        <v>58</v>
      </c>
      <c r="O62" s="7">
        <v>31</v>
      </c>
      <c r="P62" s="7">
        <v>4</v>
      </c>
      <c r="Q62" s="7">
        <v>3</v>
      </c>
      <c r="R62" s="7"/>
      <c r="S62" s="7"/>
      <c r="T62" s="7">
        <v>61</v>
      </c>
      <c r="U62" s="7">
        <v>36</v>
      </c>
      <c r="V62" s="7">
        <v>2</v>
      </c>
      <c r="W62" s="7"/>
      <c r="X62" s="7"/>
      <c r="Y62" s="7"/>
      <c r="Z62" s="7">
        <v>42</v>
      </c>
      <c r="AA62" s="7">
        <v>22</v>
      </c>
      <c r="AB62" s="7"/>
      <c r="AC62" s="7"/>
      <c r="AD62" s="7"/>
      <c r="AE62" s="7"/>
      <c r="AF62" s="7">
        <v>39</v>
      </c>
      <c r="AG62" s="7">
        <v>25</v>
      </c>
      <c r="AH62" s="7">
        <v>1</v>
      </c>
      <c r="AI62" s="7">
        <v>1</v>
      </c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1:55" ht="15">
      <c r="A63" s="16" t="s">
        <v>32</v>
      </c>
      <c r="B63" s="10">
        <f>SUM(H63,N63,T63,Z63,AF63)</f>
        <v>144</v>
      </c>
      <c r="C63" s="10">
        <f t="shared" si="55"/>
        <v>49</v>
      </c>
      <c r="D63" s="10">
        <f t="shared" si="55"/>
        <v>6</v>
      </c>
      <c r="E63" s="10">
        <f t="shared" si="55"/>
        <v>2</v>
      </c>
      <c r="F63" s="10">
        <f t="shared" si="55"/>
        <v>0</v>
      </c>
      <c r="G63" s="10">
        <f t="shared" si="51"/>
        <v>0</v>
      </c>
      <c r="H63" s="7">
        <v>45</v>
      </c>
      <c r="I63" s="7">
        <v>13</v>
      </c>
      <c r="J63" s="7">
        <v>2</v>
      </c>
      <c r="K63" s="7">
        <v>2</v>
      </c>
      <c r="L63" s="7"/>
      <c r="M63" s="7"/>
      <c r="N63" s="7">
        <v>25</v>
      </c>
      <c r="O63" s="7">
        <v>8</v>
      </c>
      <c r="P63" s="7">
        <v>1</v>
      </c>
      <c r="Q63" s="7"/>
      <c r="R63" s="7"/>
      <c r="S63" s="7"/>
      <c r="T63" s="7">
        <v>24</v>
      </c>
      <c r="U63" s="7">
        <v>10</v>
      </c>
      <c r="V63" s="7"/>
      <c r="W63" s="7"/>
      <c r="X63" s="7"/>
      <c r="Y63" s="7"/>
      <c r="Z63" s="7">
        <v>22</v>
      </c>
      <c r="AA63" s="7">
        <v>11</v>
      </c>
      <c r="AB63" s="7">
        <v>1</v>
      </c>
      <c r="AC63" s="7"/>
      <c r="AD63" s="7"/>
      <c r="AE63" s="7"/>
      <c r="AF63" s="7">
        <v>28</v>
      </c>
      <c r="AG63" s="7">
        <v>7</v>
      </c>
      <c r="AH63" s="7">
        <v>2</v>
      </c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5" ht="15">
      <c r="A64" s="16" t="s">
        <v>49</v>
      </c>
      <c r="B64" s="10">
        <f>SUM(H64,N64,T64,Z64,AF64)</f>
        <v>0</v>
      </c>
      <c r="C64" s="10">
        <f t="shared" si="55"/>
        <v>0</v>
      </c>
      <c r="D64" s="10">
        <f t="shared" si="55"/>
        <v>0</v>
      </c>
      <c r="E64" s="10">
        <f t="shared" si="55"/>
        <v>0</v>
      </c>
      <c r="F64" s="10">
        <f t="shared" si="55"/>
        <v>0</v>
      </c>
      <c r="G64" s="10">
        <f t="shared" si="51"/>
        <v>0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55" ht="15">
      <c r="A65" s="31" t="s">
        <v>53</v>
      </c>
      <c r="B65" s="6">
        <f>H65+N65+T65+Z65+AF65+AL65+AR65+AX65</f>
        <v>400</v>
      </c>
      <c r="C65" s="6">
        <f>I65+O65+U65+AA65+AG65+AM65+AS65+AY65</f>
        <v>196</v>
      </c>
      <c r="D65" s="6">
        <f>J65+P65+V65+AB65+AH65+AN65+AT65+AZ65</f>
        <v>14</v>
      </c>
      <c r="E65" s="6">
        <f>K65+Q65+W65+AC65+AI65+AO65+AU65+BA65</f>
        <v>7</v>
      </c>
      <c r="F65" s="6">
        <f>F66+F67</f>
        <v>0</v>
      </c>
      <c r="G65" s="6">
        <f t="shared" si="51"/>
        <v>0</v>
      </c>
      <c r="H65" s="6">
        <f aca="true" t="shared" si="56" ref="H65:M65">H66+H67+H68</f>
        <v>101</v>
      </c>
      <c r="I65" s="6">
        <f t="shared" si="56"/>
        <v>46</v>
      </c>
      <c r="J65" s="6">
        <f t="shared" si="56"/>
        <v>3</v>
      </c>
      <c r="K65" s="6">
        <f t="shared" si="56"/>
        <v>3</v>
      </c>
      <c r="L65" s="6">
        <f t="shared" si="56"/>
        <v>0</v>
      </c>
      <c r="M65" s="6">
        <f t="shared" si="56"/>
        <v>0</v>
      </c>
      <c r="N65" s="6">
        <f aca="true" t="shared" si="57" ref="N65:AK65">N66+N67+N68</f>
        <v>83</v>
      </c>
      <c r="O65" s="6">
        <f t="shared" si="57"/>
        <v>39</v>
      </c>
      <c r="P65" s="6">
        <f t="shared" si="57"/>
        <v>5</v>
      </c>
      <c r="Q65" s="6">
        <f t="shared" si="57"/>
        <v>3</v>
      </c>
      <c r="R65" s="6">
        <f t="shared" si="57"/>
        <v>0</v>
      </c>
      <c r="S65" s="6">
        <f t="shared" si="57"/>
        <v>0</v>
      </c>
      <c r="T65" s="6">
        <f t="shared" si="57"/>
        <v>85</v>
      </c>
      <c r="U65" s="6">
        <f t="shared" si="57"/>
        <v>46</v>
      </c>
      <c r="V65" s="6">
        <f t="shared" si="57"/>
        <v>2</v>
      </c>
      <c r="W65" s="6">
        <f t="shared" si="57"/>
        <v>0</v>
      </c>
      <c r="X65" s="6">
        <f t="shared" si="57"/>
        <v>0</v>
      </c>
      <c r="Y65" s="6">
        <f t="shared" si="57"/>
        <v>0</v>
      </c>
      <c r="Z65" s="6">
        <f t="shared" si="57"/>
        <v>64</v>
      </c>
      <c r="AA65" s="6">
        <f t="shared" si="57"/>
        <v>33</v>
      </c>
      <c r="AB65" s="6">
        <f t="shared" si="57"/>
        <v>1</v>
      </c>
      <c r="AC65" s="6">
        <f t="shared" si="57"/>
        <v>0</v>
      </c>
      <c r="AD65" s="6">
        <f t="shared" si="57"/>
        <v>0</v>
      </c>
      <c r="AE65" s="6">
        <f t="shared" si="57"/>
        <v>0</v>
      </c>
      <c r="AF65" s="6">
        <f t="shared" si="57"/>
        <v>67</v>
      </c>
      <c r="AG65" s="6">
        <f t="shared" si="57"/>
        <v>32</v>
      </c>
      <c r="AH65" s="6">
        <f t="shared" si="57"/>
        <v>3</v>
      </c>
      <c r="AI65" s="6">
        <f t="shared" si="57"/>
        <v>1</v>
      </c>
      <c r="AJ65" s="6">
        <f t="shared" si="57"/>
        <v>0</v>
      </c>
      <c r="AK65" s="6">
        <f t="shared" si="57"/>
        <v>0</v>
      </c>
      <c r="AL65" s="6">
        <f aca="true" t="shared" si="58" ref="AL65:BC65">AL66+AL67</f>
        <v>0</v>
      </c>
      <c r="AM65" s="6">
        <f t="shared" si="58"/>
        <v>0</v>
      </c>
      <c r="AN65" s="6">
        <f t="shared" si="58"/>
        <v>0</v>
      </c>
      <c r="AO65" s="6">
        <f t="shared" si="58"/>
        <v>0</v>
      </c>
      <c r="AP65" s="6">
        <f t="shared" si="58"/>
        <v>0</v>
      </c>
      <c r="AQ65" s="6">
        <f t="shared" si="58"/>
        <v>0</v>
      </c>
      <c r="AR65" s="6">
        <f t="shared" si="58"/>
        <v>0</v>
      </c>
      <c r="AS65" s="6">
        <f t="shared" si="58"/>
        <v>0</v>
      </c>
      <c r="AT65" s="6">
        <f t="shared" si="58"/>
        <v>0</v>
      </c>
      <c r="AU65" s="6">
        <f t="shared" si="58"/>
        <v>0</v>
      </c>
      <c r="AV65" s="6">
        <f t="shared" si="58"/>
        <v>0</v>
      </c>
      <c r="AW65" s="6">
        <f t="shared" si="58"/>
        <v>0</v>
      </c>
      <c r="AX65" s="6">
        <f t="shared" si="58"/>
        <v>0</v>
      </c>
      <c r="AY65" s="6">
        <f t="shared" si="58"/>
        <v>0</v>
      </c>
      <c r="AZ65" s="6">
        <f t="shared" si="58"/>
        <v>0</v>
      </c>
      <c r="BA65" s="6">
        <f t="shared" si="58"/>
        <v>0</v>
      </c>
      <c r="BB65" s="6">
        <f t="shared" si="58"/>
        <v>0</v>
      </c>
      <c r="BC65" s="6">
        <f t="shared" si="58"/>
        <v>0</v>
      </c>
    </row>
    <row r="66" spans="1:55" ht="15">
      <c r="A66" s="16" t="s">
        <v>46</v>
      </c>
      <c r="B66" s="10">
        <f>SUM(H66,N66,T66,Z66,AF66)</f>
        <v>250</v>
      </c>
      <c r="C66" s="10">
        <f aca="true" t="shared" si="59" ref="C66:F68">I66+O66+U66+AA66+AG66+AM66+AS66+AY66</f>
        <v>133</v>
      </c>
      <c r="D66" s="10">
        <f t="shared" si="59"/>
        <v>10</v>
      </c>
      <c r="E66" s="10">
        <f t="shared" si="59"/>
        <v>6</v>
      </c>
      <c r="F66" s="10">
        <f t="shared" si="59"/>
        <v>0</v>
      </c>
      <c r="G66" s="10">
        <f t="shared" si="51"/>
        <v>0</v>
      </c>
      <c r="H66" s="7">
        <v>63</v>
      </c>
      <c r="I66" s="7">
        <v>32</v>
      </c>
      <c r="J66" s="7">
        <v>2</v>
      </c>
      <c r="K66" s="7">
        <v>2</v>
      </c>
      <c r="L66" s="7"/>
      <c r="M66" s="7"/>
      <c r="N66" s="7">
        <v>52</v>
      </c>
      <c r="O66" s="7">
        <v>27</v>
      </c>
      <c r="P66" s="7">
        <v>4</v>
      </c>
      <c r="Q66" s="7">
        <v>3</v>
      </c>
      <c r="R66" s="7"/>
      <c r="S66" s="7"/>
      <c r="T66" s="7">
        <v>55</v>
      </c>
      <c r="U66" s="7">
        <v>29</v>
      </c>
      <c r="V66" s="7">
        <v>2</v>
      </c>
      <c r="W66" s="7"/>
      <c r="X66" s="7"/>
      <c r="Y66" s="7"/>
      <c r="Z66" s="7">
        <v>38</v>
      </c>
      <c r="AA66" s="7">
        <v>21</v>
      </c>
      <c r="AB66" s="7"/>
      <c r="AC66" s="7"/>
      <c r="AD66" s="7"/>
      <c r="AE66" s="7"/>
      <c r="AF66" s="7">
        <v>42</v>
      </c>
      <c r="AG66" s="7">
        <v>24</v>
      </c>
      <c r="AH66" s="7">
        <v>2</v>
      </c>
      <c r="AI66" s="7">
        <v>1</v>
      </c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1:55" ht="15">
      <c r="A67" s="16" t="s">
        <v>32</v>
      </c>
      <c r="B67" s="10">
        <f>SUM(H67,N67,T67,Z67,AF67)</f>
        <v>150</v>
      </c>
      <c r="C67" s="10">
        <f t="shared" si="59"/>
        <v>63</v>
      </c>
      <c r="D67" s="10">
        <f t="shared" si="59"/>
        <v>4</v>
      </c>
      <c r="E67" s="10">
        <f t="shared" si="59"/>
        <v>1</v>
      </c>
      <c r="F67" s="10">
        <f t="shared" si="59"/>
        <v>0</v>
      </c>
      <c r="G67" s="10">
        <f t="shared" si="51"/>
        <v>0</v>
      </c>
      <c r="H67" s="7">
        <v>38</v>
      </c>
      <c r="I67" s="7">
        <v>14</v>
      </c>
      <c r="J67" s="7">
        <v>1</v>
      </c>
      <c r="K67" s="7">
        <v>1</v>
      </c>
      <c r="L67" s="7"/>
      <c r="M67" s="7"/>
      <c r="N67" s="7">
        <v>31</v>
      </c>
      <c r="O67" s="7">
        <v>12</v>
      </c>
      <c r="P67" s="7">
        <v>1</v>
      </c>
      <c r="Q67" s="7"/>
      <c r="R67" s="7"/>
      <c r="S67" s="7"/>
      <c r="T67" s="7">
        <v>30</v>
      </c>
      <c r="U67" s="7">
        <v>17</v>
      </c>
      <c r="V67" s="7"/>
      <c r="W67" s="7"/>
      <c r="X67" s="7"/>
      <c r="Y67" s="7"/>
      <c r="Z67" s="7">
        <v>26</v>
      </c>
      <c r="AA67" s="7">
        <v>12</v>
      </c>
      <c r="AB67" s="7">
        <v>1</v>
      </c>
      <c r="AC67" s="7"/>
      <c r="AD67" s="7"/>
      <c r="AE67" s="7"/>
      <c r="AF67" s="7">
        <v>25</v>
      </c>
      <c r="AG67" s="7">
        <v>8</v>
      </c>
      <c r="AH67" s="7">
        <v>1</v>
      </c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1:55" ht="15">
      <c r="A68" s="16" t="s">
        <v>49</v>
      </c>
      <c r="B68" s="10">
        <f>SUM(H68,N68,T68,Z68)</f>
        <v>0</v>
      </c>
      <c r="C68" s="10">
        <f t="shared" si="59"/>
        <v>0</v>
      </c>
      <c r="D68" s="10">
        <f t="shared" si="59"/>
        <v>0</v>
      </c>
      <c r="E68" s="10">
        <f t="shared" si="59"/>
        <v>0</v>
      </c>
      <c r="F68" s="10">
        <f t="shared" si="59"/>
        <v>0</v>
      </c>
      <c r="G68" s="10">
        <f t="shared" si="51"/>
        <v>0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1:55" ht="15">
      <c r="A69" s="31" t="s">
        <v>54</v>
      </c>
      <c r="B69" s="6">
        <f>H69+N69+T69+Z69+AF69+AL69+AR69+AX69</f>
        <v>400</v>
      </c>
      <c r="C69" s="6">
        <f>I69+O69+U69+AA69+AG69+AM69+AS69+AY69</f>
        <v>196</v>
      </c>
      <c r="D69" s="6">
        <f>J69+P69+V69+AB69+AH69+AN69+AT69+AZ69</f>
        <v>14</v>
      </c>
      <c r="E69" s="6">
        <f>K69+Q69+W69+AC69+AI69+AO69+AU69+BA69</f>
        <v>7</v>
      </c>
      <c r="F69" s="6">
        <f>F70+F71</f>
        <v>0</v>
      </c>
      <c r="G69" s="6">
        <f t="shared" si="51"/>
        <v>0</v>
      </c>
      <c r="H69" s="6">
        <f aca="true" t="shared" si="60" ref="H69:M69">H70+H71+H72</f>
        <v>101</v>
      </c>
      <c r="I69" s="6">
        <f t="shared" si="60"/>
        <v>46</v>
      </c>
      <c r="J69" s="6">
        <f t="shared" si="60"/>
        <v>3</v>
      </c>
      <c r="K69" s="6">
        <f t="shared" si="60"/>
        <v>3</v>
      </c>
      <c r="L69" s="6">
        <f t="shared" si="60"/>
        <v>0</v>
      </c>
      <c r="M69" s="6">
        <f t="shared" si="60"/>
        <v>0</v>
      </c>
      <c r="N69" s="6">
        <f aca="true" t="shared" si="61" ref="N69:AK69">N70+N71+N72</f>
        <v>83</v>
      </c>
      <c r="O69" s="6">
        <f t="shared" si="61"/>
        <v>39</v>
      </c>
      <c r="P69" s="6">
        <f t="shared" si="61"/>
        <v>5</v>
      </c>
      <c r="Q69" s="6">
        <f t="shared" si="61"/>
        <v>3</v>
      </c>
      <c r="R69" s="6">
        <f t="shared" si="61"/>
        <v>0</v>
      </c>
      <c r="S69" s="6">
        <f t="shared" si="61"/>
        <v>0</v>
      </c>
      <c r="T69" s="6">
        <f t="shared" si="61"/>
        <v>85</v>
      </c>
      <c r="U69" s="6">
        <f t="shared" si="61"/>
        <v>46</v>
      </c>
      <c r="V69" s="6">
        <f t="shared" si="61"/>
        <v>2</v>
      </c>
      <c r="W69" s="6">
        <f t="shared" si="61"/>
        <v>0</v>
      </c>
      <c r="X69" s="6">
        <f t="shared" si="61"/>
        <v>0</v>
      </c>
      <c r="Y69" s="6">
        <f t="shared" si="61"/>
        <v>0</v>
      </c>
      <c r="Z69" s="6">
        <f t="shared" si="61"/>
        <v>64</v>
      </c>
      <c r="AA69" s="6">
        <f t="shared" si="61"/>
        <v>33</v>
      </c>
      <c r="AB69" s="6">
        <f t="shared" si="61"/>
        <v>1</v>
      </c>
      <c r="AC69" s="6">
        <f t="shared" si="61"/>
        <v>0</v>
      </c>
      <c r="AD69" s="6">
        <f t="shared" si="61"/>
        <v>0</v>
      </c>
      <c r="AE69" s="6">
        <f t="shared" si="61"/>
        <v>0</v>
      </c>
      <c r="AF69" s="6">
        <f t="shared" si="61"/>
        <v>67</v>
      </c>
      <c r="AG69" s="6">
        <f t="shared" si="61"/>
        <v>32</v>
      </c>
      <c r="AH69" s="6">
        <f t="shared" si="61"/>
        <v>3</v>
      </c>
      <c r="AI69" s="6">
        <f t="shared" si="61"/>
        <v>1</v>
      </c>
      <c r="AJ69" s="6">
        <f t="shared" si="61"/>
        <v>0</v>
      </c>
      <c r="AK69" s="6">
        <f t="shared" si="61"/>
        <v>0</v>
      </c>
      <c r="AL69" s="6">
        <f aca="true" t="shared" si="62" ref="AL69:BC69">AL70+AL71</f>
        <v>0</v>
      </c>
      <c r="AM69" s="6">
        <f t="shared" si="62"/>
        <v>0</v>
      </c>
      <c r="AN69" s="6">
        <f t="shared" si="62"/>
        <v>0</v>
      </c>
      <c r="AO69" s="6">
        <f t="shared" si="62"/>
        <v>0</v>
      </c>
      <c r="AP69" s="6">
        <f t="shared" si="62"/>
        <v>0</v>
      </c>
      <c r="AQ69" s="6">
        <f t="shared" si="62"/>
        <v>0</v>
      </c>
      <c r="AR69" s="6">
        <f t="shared" si="62"/>
        <v>0</v>
      </c>
      <c r="AS69" s="6">
        <f t="shared" si="62"/>
        <v>0</v>
      </c>
      <c r="AT69" s="6">
        <f t="shared" si="62"/>
        <v>0</v>
      </c>
      <c r="AU69" s="6">
        <f t="shared" si="62"/>
        <v>0</v>
      </c>
      <c r="AV69" s="6">
        <f t="shared" si="62"/>
        <v>0</v>
      </c>
      <c r="AW69" s="6">
        <f t="shared" si="62"/>
        <v>0</v>
      </c>
      <c r="AX69" s="6">
        <f t="shared" si="62"/>
        <v>0</v>
      </c>
      <c r="AY69" s="6">
        <f t="shared" si="62"/>
        <v>0</v>
      </c>
      <c r="AZ69" s="6">
        <f t="shared" si="62"/>
        <v>0</v>
      </c>
      <c r="BA69" s="6">
        <f t="shared" si="62"/>
        <v>0</v>
      </c>
      <c r="BB69" s="6">
        <f t="shared" si="62"/>
        <v>0</v>
      </c>
      <c r="BC69" s="6">
        <f t="shared" si="62"/>
        <v>0</v>
      </c>
    </row>
    <row r="70" spans="1:55" ht="15">
      <c r="A70" s="16" t="s">
        <v>46</v>
      </c>
      <c r="B70" s="10">
        <f>SUM(H70,N70,T70,Z70,AF70)</f>
        <v>240</v>
      </c>
      <c r="C70" s="10">
        <f aca="true" t="shared" si="63" ref="C70:F72">I70+O70+U70+AA70+AG70+AM70+AS70+AY70</f>
        <v>136</v>
      </c>
      <c r="D70" s="10">
        <f t="shared" si="63"/>
        <v>9</v>
      </c>
      <c r="E70" s="10">
        <f t="shared" si="63"/>
        <v>6</v>
      </c>
      <c r="F70" s="10">
        <f t="shared" si="63"/>
        <v>0</v>
      </c>
      <c r="G70" s="10">
        <f t="shared" si="51"/>
        <v>0</v>
      </c>
      <c r="H70" s="7">
        <v>59</v>
      </c>
      <c r="I70" s="7">
        <v>32</v>
      </c>
      <c r="J70" s="7">
        <v>2</v>
      </c>
      <c r="K70" s="7">
        <v>2</v>
      </c>
      <c r="L70" s="7"/>
      <c r="M70" s="7"/>
      <c r="N70" s="7">
        <v>55</v>
      </c>
      <c r="O70" s="7">
        <v>29</v>
      </c>
      <c r="P70" s="7">
        <v>4</v>
      </c>
      <c r="Q70" s="7">
        <v>3</v>
      </c>
      <c r="R70" s="7"/>
      <c r="S70" s="7"/>
      <c r="T70" s="7">
        <v>51</v>
      </c>
      <c r="U70" s="7">
        <v>30</v>
      </c>
      <c r="V70" s="7">
        <v>1</v>
      </c>
      <c r="W70" s="7"/>
      <c r="X70" s="7"/>
      <c r="Y70" s="7"/>
      <c r="Z70" s="7">
        <v>39</v>
      </c>
      <c r="AA70" s="7">
        <v>22</v>
      </c>
      <c r="AB70" s="7"/>
      <c r="AC70" s="7"/>
      <c r="AD70" s="7"/>
      <c r="AE70" s="7"/>
      <c r="AF70" s="7">
        <v>36</v>
      </c>
      <c r="AG70" s="7">
        <v>23</v>
      </c>
      <c r="AH70" s="7">
        <v>2</v>
      </c>
      <c r="AI70" s="7">
        <v>1</v>
      </c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</row>
    <row r="71" spans="1:55" ht="15">
      <c r="A71" s="16" t="s">
        <v>32</v>
      </c>
      <c r="B71" s="10">
        <f>SUM(H71,N71,T71,Z71,AF71)</f>
        <v>160</v>
      </c>
      <c r="C71" s="10">
        <f t="shared" si="63"/>
        <v>60</v>
      </c>
      <c r="D71" s="10">
        <f t="shared" si="63"/>
        <v>5</v>
      </c>
      <c r="E71" s="10">
        <f t="shared" si="63"/>
        <v>1</v>
      </c>
      <c r="F71" s="10">
        <f t="shared" si="63"/>
        <v>0</v>
      </c>
      <c r="G71" s="10">
        <f t="shared" si="51"/>
        <v>0</v>
      </c>
      <c r="H71" s="7">
        <v>42</v>
      </c>
      <c r="I71" s="7">
        <v>14</v>
      </c>
      <c r="J71" s="7">
        <v>1</v>
      </c>
      <c r="K71" s="7">
        <v>1</v>
      </c>
      <c r="L71" s="7"/>
      <c r="M71" s="7"/>
      <c r="N71" s="7">
        <v>28</v>
      </c>
      <c r="O71" s="7">
        <v>10</v>
      </c>
      <c r="P71" s="7">
        <v>1</v>
      </c>
      <c r="Q71" s="7"/>
      <c r="R71" s="7"/>
      <c r="S71" s="7"/>
      <c r="T71" s="7">
        <v>34</v>
      </c>
      <c r="U71" s="7">
        <v>16</v>
      </c>
      <c r="V71" s="7">
        <v>1</v>
      </c>
      <c r="W71" s="7"/>
      <c r="X71" s="7"/>
      <c r="Y71" s="7"/>
      <c r="Z71" s="7">
        <v>25</v>
      </c>
      <c r="AA71" s="7">
        <v>11</v>
      </c>
      <c r="AB71" s="7">
        <v>1</v>
      </c>
      <c r="AC71" s="7"/>
      <c r="AD71" s="7"/>
      <c r="AE71" s="7"/>
      <c r="AF71" s="7">
        <v>31</v>
      </c>
      <c r="AG71" s="7">
        <v>9</v>
      </c>
      <c r="AH71" s="7">
        <v>1</v>
      </c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</row>
    <row r="72" spans="1:55" ht="15">
      <c r="A72" s="16" t="s">
        <v>49</v>
      </c>
      <c r="B72" s="10">
        <f>SUM(H72,N72,T72,Z72)</f>
        <v>0</v>
      </c>
      <c r="C72" s="10">
        <f t="shared" si="63"/>
        <v>0</v>
      </c>
      <c r="D72" s="10">
        <f t="shared" si="63"/>
        <v>0</v>
      </c>
      <c r="E72" s="10">
        <f t="shared" si="63"/>
        <v>0</v>
      </c>
      <c r="F72" s="10">
        <f t="shared" si="63"/>
        <v>0</v>
      </c>
      <c r="G72" s="10">
        <f t="shared" si="51"/>
        <v>0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</row>
    <row r="73" spans="1:55" ht="15">
      <c r="A73" s="26" t="s">
        <v>33</v>
      </c>
      <c r="B73" s="10"/>
      <c r="C73" s="10"/>
      <c r="D73" s="10"/>
      <c r="E73" s="10"/>
      <c r="F73" s="10"/>
      <c r="G73" s="10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</row>
    <row r="74" spans="1:55" ht="15">
      <c r="A74" s="31" t="s">
        <v>55</v>
      </c>
      <c r="B74" s="6">
        <f>H74+N74+T74+Z74+AF74+AL74+AR74+AX74</f>
        <v>400</v>
      </c>
      <c r="C74" s="6">
        <f>I74+O74+U74+AA74+AG74+AM74+AS74+AY74</f>
        <v>196</v>
      </c>
      <c r="D74" s="6">
        <f>J74+P74+V74+AB74+AH74+AN74+AT74+AZ74</f>
        <v>14</v>
      </c>
      <c r="E74" s="6">
        <f>K74+Q74+W74+AC74+AI74+AO74+AU74+BA74</f>
        <v>7</v>
      </c>
      <c r="F74" s="6">
        <f>F75+F76</f>
        <v>0</v>
      </c>
      <c r="G74" s="6">
        <f aca="true" t="shared" si="64" ref="G74:G100">M74+S74+Y74+AE74+AK74+AQ74+AW74+BC74</f>
        <v>0</v>
      </c>
      <c r="H74" s="6">
        <f aca="true" t="shared" si="65" ref="H74:M74">H75+H76+H77</f>
        <v>101</v>
      </c>
      <c r="I74" s="6">
        <f t="shared" si="65"/>
        <v>46</v>
      </c>
      <c r="J74" s="6">
        <f t="shared" si="65"/>
        <v>3</v>
      </c>
      <c r="K74" s="6">
        <f t="shared" si="65"/>
        <v>3</v>
      </c>
      <c r="L74" s="6">
        <f t="shared" si="65"/>
        <v>0</v>
      </c>
      <c r="M74" s="6">
        <f t="shared" si="65"/>
        <v>0</v>
      </c>
      <c r="N74" s="6">
        <f aca="true" t="shared" si="66" ref="N74:AK74">N75+N76+N77</f>
        <v>83</v>
      </c>
      <c r="O74" s="6">
        <f t="shared" si="66"/>
        <v>39</v>
      </c>
      <c r="P74" s="6">
        <f t="shared" si="66"/>
        <v>5</v>
      </c>
      <c r="Q74" s="6">
        <f t="shared" si="66"/>
        <v>3</v>
      </c>
      <c r="R74" s="6">
        <f t="shared" si="66"/>
        <v>0</v>
      </c>
      <c r="S74" s="6">
        <f t="shared" si="66"/>
        <v>0</v>
      </c>
      <c r="T74" s="6">
        <f t="shared" si="66"/>
        <v>85</v>
      </c>
      <c r="U74" s="6">
        <f t="shared" si="66"/>
        <v>46</v>
      </c>
      <c r="V74" s="6">
        <f t="shared" si="66"/>
        <v>2</v>
      </c>
      <c r="W74" s="6">
        <f t="shared" si="66"/>
        <v>0</v>
      </c>
      <c r="X74" s="6">
        <f t="shared" si="66"/>
        <v>0</v>
      </c>
      <c r="Y74" s="6">
        <f t="shared" si="66"/>
        <v>0</v>
      </c>
      <c r="Z74" s="6">
        <f t="shared" si="66"/>
        <v>64</v>
      </c>
      <c r="AA74" s="6">
        <f t="shared" si="66"/>
        <v>33</v>
      </c>
      <c r="AB74" s="6">
        <f t="shared" si="66"/>
        <v>1</v>
      </c>
      <c r="AC74" s="6">
        <f t="shared" si="66"/>
        <v>0</v>
      </c>
      <c r="AD74" s="6">
        <f t="shared" si="66"/>
        <v>0</v>
      </c>
      <c r="AE74" s="6">
        <f t="shared" si="66"/>
        <v>0</v>
      </c>
      <c r="AF74" s="6">
        <f t="shared" si="66"/>
        <v>67</v>
      </c>
      <c r="AG74" s="6">
        <f t="shared" si="66"/>
        <v>32</v>
      </c>
      <c r="AH74" s="6">
        <f t="shared" si="66"/>
        <v>3</v>
      </c>
      <c r="AI74" s="6">
        <f t="shared" si="66"/>
        <v>1</v>
      </c>
      <c r="AJ74" s="6">
        <f t="shared" si="66"/>
        <v>0</v>
      </c>
      <c r="AK74" s="6">
        <f t="shared" si="66"/>
        <v>0</v>
      </c>
      <c r="AL74" s="6">
        <f aca="true" t="shared" si="67" ref="AL74:BC74">AL75+AL76</f>
        <v>0</v>
      </c>
      <c r="AM74" s="6">
        <f t="shared" si="67"/>
        <v>0</v>
      </c>
      <c r="AN74" s="6">
        <f t="shared" si="67"/>
        <v>0</v>
      </c>
      <c r="AO74" s="6">
        <f t="shared" si="67"/>
        <v>0</v>
      </c>
      <c r="AP74" s="6">
        <f t="shared" si="67"/>
        <v>0</v>
      </c>
      <c r="AQ74" s="6">
        <f t="shared" si="67"/>
        <v>0</v>
      </c>
      <c r="AR74" s="6">
        <f t="shared" si="67"/>
        <v>0</v>
      </c>
      <c r="AS74" s="6">
        <f t="shared" si="67"/>
        <v>0</v>
      </c>
      <c r="AT74" s="6">
        <f t="shared" si="67"/>
        <v>0</v>
      </c>
      <c r="AU74" s="6">
        <f t="shared" si="67"/>
        <v>0</v>
      </c>
      <c r="AV74" s="6">
        <f t="shared" si="67"/>
        <v>0</v>
      </c>
      <c r="AW74" s="6">
        <f t="shared" si="67"/>
        <v>0</v>
      </c>
      <c r="AX74" s="6">
        <f t="shared" si="67"/>
        <v>0</v>
      </c>
      <c r="AY74" s="6">
        <f t="shared" si="67"/>
        <v>0</v>
      </c>
      <c r="AZ74" s="6">
        <f t="shared" si="67"/>
        <v>0</v>
      </c>
      <c r="BA74" s="6">
        <f t="shared" si="67"/>
        <v>0</v>
      </c>
      <c r="BB74" s="6">
        <f t="shared" si="67"/>
        <v>0</v>
      </c>
      <c r="BC74" s="6">
        <f t="shared" si="67"/>
        <v>0</v>
      </c>
    </row>
    <row r="75" spans="1:55" ht="15">
      <c r="A75" s="16" t="s">
        <v>46</v>
      </c>
      <c r="B75" s="10">
        <f>SUM(H75,N75,T75,Z75,AF75)</f>
        <v>248</v>
      </c>
      <c r="C75" s="10">
        <f aca="true" t="shared" si="68" ref="C75:F77">I75+O75+U75+AA75+AG75+AM75+AS75+AY75</f>
        <v>139</v>
      </c>
      <c r="D75" s="10">
        <f t="shared" si="68"/>
        <v>6</v>
      </c>
      <c r="E75" s="10">
        <f t="shared" si="68"/>
        <v>5</v>
      </c>
      <c r="F75" s="10">
        <f t="shared" si="68"/>
        <v>0</v>
      </c>
      <c r="G75" s="10">
        <f t="shared" si="64"/>
        <v>0</v>
      </c>
      <c r="H75" s="7">
        <v>54</v>
      </c>
      <c r="I75" s="7">
        <v>31</v>
      </c>
      <c r="J75" s="7">
        <v>1</v>
      </c>
      <c r="K75" s="7">
        <v>1</v>
      </c>
      <c r="L75" s="7"/>
      <c r="M75" s="7"/>
      <c r="N75" s="7">
        <v>58</v>
      </c>
      <c r="O75" s="7">
        <v>30</v>
      </c>
      <c r="P75" s="7">
        <v>3</v>
      </c>
      <c r="Q75" s="7">
        <v>3</v>
      </c>
      <c r="R75" s="7"/>
      <c r="S75" s="7"/>
      <c r="T75" s="7">
        <v>57</v>
      </c>
      <c r="U75" s="7">
        <v>29</v>
      </c>
      <c r="V75" s="7">
        <v>1</v>
      </c>
      <c r="W75" s="7"/>
      <c r="X75" s="7"/>
      <c r="Y75" s="7"/>
      <c r="Z75" s="7">
        <v>43</v>
      </c>
      <c r="AA75" s="7">
        <v>24</v>
      </c>
      <c r="AB75" s="7"/>
      <c r="AC75" s="7"/>
      <c r="AD75" s="7"/>
      <c r="AE75" s="7"/>
      <c r="AF75" s="7">
        <v>36</v>
      </c>
      <c r="AG75" s="7">
        <v>25</v>
      </c>
      <c r="AH75" s="7">
        <v>1</v>
      </c>
      <c r="AI75" s="7">
        <v>1</v>
      </c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</row>
    <row r="76" spans="1:55" ht="15">
      <c r="A76" s="16" t="s">
        <v>32</v>
      </c>
      <c r="B76" s="10">
        <f>SUM(H76,N76,T76,Z76,AF76)</f>
        <v>152</v>
      </c>
      <c r="C76" s="10">
        <f t="shared" si="68"/>
        <v>57</v>
      </c>
      <c r="D76" s="10">
        <f t="shared" si="68"/>
        <v>8</v>
      </c>
      <c r="E76" s="10">
        <f t="shared" si="68"/>
        <v>2</v>
      </c>
      <c r="F76" s="10">
        <f t="shared" si="68"/>
        <v>0</v>
      </c>
      <c r="G76" s="10">
        <f t="shared" si="64"/>
        <v>0</v>
      </c>
      <c r="H76" s="7">
        <v>47</v>
      </c>
      <c r="I76" s="7">
        <v>15</v>
      </c>
      <c r="J76" s="7">
        <v>2</v>
      </c>
      <c r="K76" s="7">
        <v>2</v>
      </c>
      <c r="L76" s="7"/>
      <c r="M76" s="7"/>
      <c r="N76" s="7">
        <v>25</v>
      </c>
      <c r="O76" s="7">
        <v>9</v>
      </c>
      <c r="P76" s="7">
        <v>2</v>
      </c>
      <c r="Q76" s="7"/>
      <c r="R76" s="7"/>
      <c r="S76" s="7"/>
      <c r="T76" s="7">
        <v>28</v>
      </c>
      <c r="U76" s="7">
        <v>17</v>
      </c>
      <c r="V76" s="7">
        <v>1</v>
      </c>
      <c r="W76" s="7"/>
      <c r="X76" s="7"/>
      <c r="Y76" s="7"/>
      <c r="Z76" s="7">
        <v>21</v>
      </c>
      <c r="AA76" s="7">
        <v>9</v>
      </c>
      <c r="AB76" s="7">
        <v>1</v>
      </c>
      <c r="AC76" s="7"/>
      <c r="AD76" s="7"/>
      <c r="AE76" s="7"/>
      <c r="AF76" s="7">
        <v>31</v>
      </c>
      <c r="AG76" s="7">
        <v>7</v>
      </c>
      <c r="AH76" s="7">
        <v>2</v>
      </c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</row>
    <row r="77" spans="1:55" ht="15">
      <c r="A77" s="16" t="s">
        <v>49</v>
      </c>
      <c r="B77" s="10">
        <f>SUM(H77,N77,T77,Z77)</f>
        <v>0</v>
      </c>
      <c r="C77" s="10">
        <f t="shared" si="68"/>
        <v>0</v>
      </c>
      <c r="D77" s="10">
        <f t="shared" si="68"/>
        <v>0</v>
      </c>
      <c r="E77" s="10">
        <f t="shared" si="68"/>
        <v>0</v>
      </c>
      <c r="F77" s="10">
        <f t="shared" si="68"/>
        <v>0</v>
      </c>
      <c r="G77" s="10">
        <f t="shared" si="64"/>
        <v>0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</row>
    <row r="78" spans="1:55" ht="15">
      <c r="A78" s="31" t="s">
        <v>56</v>
      </c>
      <c r="B78" s="6">
        <f>H78+N78+T78+Z78+AF78+AL78+AR78+AX78</f>
        <v>400</v>
      </c>
      <c r="C78" s="6">
        <f>I78+O78+U78+AA78+AG78+AM78+AS78+AY78</f>
        <v>196</v>
      </c>
      <c r="D78" s="6">
        <f>J78+P78+V78+AB78+AH78+AN78+AT78+AZ78</f>
        <v>14</v>
      </c>
      <c r="E78" s="6">
        <f>K78+Q78+W78+AC78+AI78+AO78+AU78+BA78</f>
        <v>7</v>
      </c>
      <c r="F78" s="6">
        <f>F79+F80</f>
        <v>0</v>
      </c>
      <c r="G78" s="6">
        <f t="shared" si="64"/>
        <v>0</v>
      </c>
      <c r="H78" s="6">
        <f aca="true" t="shared" si="69" ref="H78:M78">H79+H80+H81</f>
        <v>101</v>
      </c>
      <c r="I78" s="6">
        <f t="shared" si="69"/>
        <v>46</v>
      </c>
      <c r="J78" s="6">
        <f t="shared" si="69"/>
        <v>3</v>
      </c>
      <c r="K78" s="6">
        <f t="shared" si="69"/>
        <v>3</v>
      </c>
      <c r="L78" s="6">
        <f t="shared" si="69"/>
        <v>0</v>
      </c>
      <c r="M78" s="6">
        <f t="shared" si="69"/>
        <v>0</v>
      </c>
      <c r="N78" s="6">
        <f aca="true" t="shared" si="70" ref="N78:AK78">N79+N80+N81</f>
        <v>83</v>
      </c>
      <c r="O78" s="6">
        <f t="shared" si="70"/>
        <v>39</v>
      </c>
      <c r="P78" s="6">
        <f t="shared" si="70"/>
        <v>5</v>
      </c>
      <c r="Q78" s="6">
        <f t="shared" si="70"/>
        <v>3</v>
      </c>
      <c r="R78" s="6">
        <f t="shared" si="70"/>
        <v>0</v>
      </c>
      <c r="S78" s="6">
        <f t="shared" si="70"/>
        <v>0</v>
      </c>
      <c r="T78" s="6">
        <f t="shared" si="70"/>
        <v>85</v>
      </c>
      <c r="U78" s="6">
        <f t="shared" si="70"/>
        <v>46</v>
      </c>
      <c r="V78" s="6">
        <f t="shared" si="70"/>
        <v>2</v>
      </c>
      <c r="W78" s="6">
        <f t="shared" si="70"/>
        <v>0</v>
      </c>
      <c r="X78" s="6">
        <f t="shared" si="70"/>
        <v>0</v>
      </c>
      <c r="Y78" s="6">
        <f t="shared" si="70"/>
        <v>0</v>
      </c>
      <c r="Z78" s="6">
        <f t="shared" si="70"/>
        <v>64</v>
      </c>
      <c r="AA78" s="6">
        <f t="shared" si="70"/>
        <v>33</v>
      </c>
      <c r="AB78" s="6">
        <f t="shared" si="70"/>
        <v>1</v>
      </c>
      <c r="AC78" s="6">
        <f t="shared" si="70"/>
        <v>0</v>
      </c>
      <c r="AD78" s="6">
        <f t="shared" si="70"/>
        <v>0</v>
      </c>
      <c r="AE78" s="6">
        <f t="shared" si="70"/>
        <v>0</v>
      </c>
      <c r="AF78" s="6">
        <f t="shared" si="70"/>
        <v>67</v>
      </c>
      <c r="AG78" s="6">
        <f t="shared" si="70"/>
        <v>32</v>
      </c>
      <c r="AH78" s="6">
        <f t="shared" si="70"/>
        <v>3</v>
      </c>
      <c r="AI78" s="6">
        <f t="shared" si="70"/>
        <v>1</v>
      </c>
      <c r="AJ78" s="6">
        <f t="shared" si="70"/>
        <v>0</v>
      </c>
      <c r="AK78" s="6">
        <f t="shared" si="70"/>
        <v>0</v>
      </c>
      <c r="AL78" s="6">
        <f aca="true" t="shared" si="71" ref="AL78:BC78">AL79+AL80</f>
        <v>0</v>
      </c>
      <c r="AM78" s="6">
        <f t="shared" si="71"/>
        <v>0</v>
      </c>
      <c r="AN78" s="6">
        <f t="shared" si="71"/>
        <v>0</v>
      </c>
      <c r="AO78" s="6">
        <f t="shared" si="71"/>
        <v>0</v>
      </c>
      <c r="AP78" s="6">
        <f t="shared" si="71"/>
        <v>0</v>
      </c>
      <c r="AQ78" s="6">
        <f t="shared" si="71"/>
        <v>0</v>
      </c>
      <c r="AR78" s="6">
        <f t="shared" si="71"/>
        <v>0</v>
      </c>
      <c r="AS78" s="6">
        <f t="shared" si="71"/>
        <v>0</v>
      </c>
      <c r="AT78" s="6">
        <f t="shared" si="71"/>
        <v>0</v>
      </c>
      <c r="AU78" s="6">
        <f t="shared" si="71"/>
        <v>0</v>
      </c>
      <c r="AV78" s="6">
        <f t="shared" si="71"/>
        <v>0</v>
      </c>
      <c r="AW78" s="6">
        <f t="shared" si="71"/>
        <v>0</v>
      </c>
      <c r="AX78" s="6">
        <f t="shared" si="71"/>
        <v>0</v>
      </c>
      <c r="AY78" s="6">
        <f t="shared" si="71"/>
        <v>0</v>
      </c>
      <c r="AZ78" s="6">
        <f t="shared" si="71"/>
        <v>0</v>
      </c>
      <c r="BA78" s="6">
        <f t="shared" si="71"/>
        <v>0</v>
      </c>
      <c r="BB78" s="6">
        <f t="shared" si="71"/>
        <v>0</v>
      </c>
      <c r="BC78" s="6">
        <f t="shared" si="71"/>
        <v>0</v>
      </c>
    </row>
    <row r="79" spans="1:55" ht="15">
      <c r="A79" s="16" t="s">
        <v>46</v>
      </c>
      <c r="B79" s="10">
        <f>SUM(H79,N79,T79,Z79,AF79)</f>
        <v>252</v>
      </c>
      <c r="C79" s="10">
        <f aca="true" t="shared" si="72" ref="C79:F81">I79+O79+U79+AA79+AG79+AM79+AS79+AY79</f>
        <v>140</v>
      </c>
      <c r="D79" s="10">
        <f t="shared" si="72"/>
        <v>10</v>
      </c>
      <c r="E79" s="10">
        <f t="shared" si="72"/>
        <v>6</v>
      </c>
      <c r="F79" s="10">
        <f t="shared" si="72"/>
        <v>0</v>
      </c>
      <c r="G79" s="10">
        <f t="shared" si="64"/>
        <v>0</v>
      </c>
      <c r="H79" s="7">
        <v>61</v>
      </c>
      <c r="I79" s="7">
        <v>32</v>
      </c>
      <c r="J79" s="7">
        <v>2</v>
      </c>
      <c r="K79" s="7">
        <v>2</v>
      </c>
      <c r="L79" s="7"/>
      <c r="M79" s="7"/>
      <c r="N79" s="7">
        <v>54</v>
      </c>
      <c r="O79" s="7">
        <v>27</v>
      </c>
      <c r="P79" s="7">
        <v>4</v>
      </c>
      <c r="Q79" s="7">
        <v>3</v>
      </c>
      <c r="R79" s="7"/>
      <c r="S79" s="7"/>
      <c r="T79" s="7">
        <v>55</v>
      </c>
      <c r="U79" s="7">
        <v>31</v>
      </c>
      <c r="V79" s="7">
        <v>2</v>
      </c>
      <c r="W79" s="7"/>
      <c r="X79" s="7"/>
      <c r="Y79" s="7"/>
      <c r="Z79" s="7">
        <v>40</v>
      </c>
      <c r="AA79" s="7">
        <v>23</v>
      </c>
      <c r="AB79" s="7"/>
      <c r="AC79" s="7"/>
      <c r="AD79" s="7"/>
      <c r="AE79" s="7"/>
      <c r="AF79" s="7">
        <v>42</v>
      </c>
      <c r="AG79" s="7">
        <v>27</v>
      </c>
      <c r="AH79" s="7">
        <v>2</v>
      </c>
      <c r="AI79" s="7">
        <v>1</v>
      </c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</row>
    <row r="80" spans="1:55" ht="15">
      <c r="A80" s="16" t="s">
        <v>32</v>
      </c>
      <c r="B80" s="10">
        <f>SUM(H80,N80,T80,Z80,AF80)</f>
        <v>148</v>
      </c>
      <c r="C80" s="10">
        <f t="shared" si="72"/>
        <v>56</v>
      </c>
      <c r="D80" s="10">
        <f t="shared" si="72"/>
        <v>4</v>
      </c>
      <c r="E80" s="10">
        <f t="shared" si="72"/>
        <v>1</v>
      </c>
      <c r="F80" s="10">
        <f t="shared" si="72"/>
        <v>0</v>
      </c>
      <c r="G80" s="10">
        <f t="shared" si="64"/>
        <v>0</v>
      </c>
      <c r="H80" s="7">
        <v>40</v>
      </c>
      <c r="I80" s="7">
        <v>14</v>
      </c>
      <c r="J80" s="7">
        <v>1</v>
      </c>
      <c r="K80" s="7">
        <v>1</v>
      </c>
      <c r="L80" s="7"/>
      <c r="M80" s="7"/>
      <c r="N80" s="7">
        <v>29</v>
      </c>
      <c r="O80" s="7">
        <v>12</v>
      </c>
      <c r="P80" s="7">
        <v>1</v>
      </c>
      <c r="Q80" s="7"/>
      <c r="R80" s="7"/>
      <c r="S80" s="7"/>
      <c r="T80" s="7">
        <v>30</v>
      </c>
      <c r="U80" s="7">
        <v>15</v>
      </c>
      <c r="V80" s="7"/>
      <c r="W80" s="7"/>
      <c r="X80" s="7"/>
      <c r="Y80" s="7"/>
      <c r="Z80" s="7">
        <v>24</v>
      </c>
      <c r="AA80" s="7">
        <v>10</v>
      </c>
      <c r="AB80" s="7">
        <v>1</v>
      </c>
      <c r="AC80" s="7"/>
      <c r="AD80" s="7"/>
      <c r="AE80" s="7"/>
      <c r="AF80" s="7">
        <v>25</v>
      </c>
      <c r="AG80" s="7">
        <v>5</v>
      </c>
      <c r="AH80" s="7">
        <v>1</v>
      </c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</row>
    <row r="81" spans="1:55" ht="15">
      <c r="A81" s="16" t="s">
        <v>49</v>
      </c>
      <c r="B81" s="10">
        <f>SUM(H81,N81,T81,Z81)</f>
        <v>0</v>
      </c>
      <c r="C81" s="10">
        <f t="shared" si="72"/>
        <v>0</v>
      </c>
      <c r="D81" s="10">
        <f t="shared" si="72"/>
        <v>0</v>
      </c>
      <c r="E81" s="10">
        <f t="shared" si="72"/>
        <v>0</v>
      </c>
      <c r="F81" s="10">
        <f t="shared" si="72"/>
        <v>0</v>
      </c>
      <c r="G81" s="10">
        <f t="shared" si="64"/>
        <v>0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</row>
    <row r="82" spans="1:55" ht="15">
      <c r="A82" s="31" t="s">
        <v>57</v>
      </c>
      <c r="B82" s="6">
        <f>H82+N82+T82+Z82+AF82+AL82+AR82+AX82</f>
        <v>400</v>
      </c>
      <c r="C82" s="6">
        <f>I82+O82+U82+AA82+AG82+AM82+AS82+AY82</f>
        <v>196</v>
      </c>
      <c r="D82" s="6">
        <f>J82+P82+V82+AB82+AH82+AN82+AT82+AZ82</f>
        <v>14</v>
      </c>
      <c r="E82" s="6">
        <f>K82+Q82+W82+AC82+AI82+AO82+AU82+BA82</f>
        <v>7</v>
      </c>
      <c r="F82" s="6">
        <f>F83+F84</f>
        <v>0</v>
      </c>
      <c r="G82" s="6">
        <f t="shared" si="64"/>
        <v>0</v>
      </c>
      <c r="H82" s="6">
        <f aca="true" t="shared" si="73" ref="H82:M82">H83+H84+H85</f>
        <v>101</v>
      </c>
      <c r="I82" s="6">
        <f t="shared" si="73"/>
        <v>46</v>
      </c>
      <c r="J82" s="6">
        <f t="shared" si="73"/>
        <v>3</v>
      </c>
      <c r="K82" s="6">
        <f t="shared" si="73"/>
        <v>3</v>
      </c>
      <c r="L82" s="6">
        <f t="shared" si="73"/>
        <v>0</v>
      </c>
      <c r="M82" s="6">
        <f t="shared" si="73"/>
        <v>0</v>
      </c>
      <c r="N82" s="6">
        <f aca="true" t="shared" si="74" ref="N82:AK82">N83+N84+N85</f>
        <v>83</v>
      </c>
      <c r="O82" s="6">
        <f t="shared" si="74"/>
        <v>39</v>
      </c>
      <c r="P82" s="6">
        <f t="shared" si="74"/>
        <v>5</v>
      </c>
      <c r="Q82" s="6">
        <f t="shared" si="74"/>
        <v>3</v>
      </c>
      <c r="R82" s="6">
        <f t="shared" si="74"/>
        <v>0</v>
      </c>
      <c r="S82" s="6">
        <f t="shared" si="74"/>
        <v>0</v>
      </c>
      <c r="T82" s="6">
        <f t="shared" si="74"/>
        <v>85</v>
      </c>
      <c r="U82" s="6">
        <f t="shared" si="74"/>
        <v>46</v>
      </c>
      <c r="V82" s="6">
        <f t="shared" si="74"/>
        <v>2</v>
      </c>
      <c r="W82" s="6">
        <f t="shared" si="74"/>
        <v>0</v>
      </c>
      <c r="X82" s="6">
        <f t="shared" si="74"/>
        <v>0</v>
      </c>
      <c r="Y82" s="6">
        <f t="shared" si="74"/>
        <v>0</v>
      </c>
      <c r="Z82" s="6">
        <f t="shared" si="74"/>
        <v>64</v>
      </c>
      <c r="AA82" s="6">
        <f t="shared" si="74"/>
        <v>33</v>
      </c>
      <c r="AB82" s="6">
        <f t="shared" si="74"/>
        <v>1</v>
      </c>
      <c r="AC82" s="6">
        <f t="shared" si="74"/>
        <v>0</v>
      </c>
      <c r="AD82" s="6">
        <f t="shared" si="74"/>
        <v>0</v>
      </c>
      <c r="AE82" s="6">
        <f t="shared" si="74"/>
        <v>0</v>
      </c>
      <c r="AF82" s="6">
        <f t="shared" si="74"/>
        <v>67</v>
      </c>
      <c r="AG82" s="6">
        <f t="shared" si="74"/>
        <v>32</v>
      </c>
      <c r="AH82" s="6">
        <f t="shared" si="74"/>
        <v>3</v>
      </c>
      <c r="AI82" s="6">
        <f t="shared" si="74"/>
        <v>1</v>
      </c>
      <c r="AJ82" s="6">
        <f t="shared" si="74"/>
        <v>0</v>
      </c>
      <c r="AK82" s="6">
        <f t="shared" si="74"/>
        <v>0</v>
      </c>
      <c r="AL82" s="6">
        <f aca="true" t="shared" si="75" ref="AL82:BC82">AL83+AL84</f>
        <v>0</v>
      </c>
      <c r="AM82" s="6">
        <f t="shared" si="75"/>
        <v>0</v>
      </c>
      <c r="AN82" s="6">
        <f t="shared" si="75"/>
        <v>0</v>
      </c>
      <c r="AO82" s="6">
        <f t="shared" si="75"/>
        <v>0</v>
      </c>
      <c r="AP82" s="6">
        <f t="shared" si="75"/>
        <v>0</v>
      </c>
      <c r="AQ82" s="6">
        <f t="shared" si="75"/>
        <v>0</v>
      </c>
      <c r="AR82" s="6">
        <f t="shared" si="75"/>
        <v>0</v>
      </c>
      <c r="AS82" s="6">
        <f t="shared" si="75"/>
        <v>0</v>
      </c>
      <c r="AT82" s="6">
        <f t="shared" si="75"/>
        <v>0</v>
      </c>
      <c r="AU82" s="6">
        <f t="shared" si="75"/>
        <v>0</v>
      </c>
      <c r="AV82" s="6">
        <f t="shared" si="75"/>
        <v>0</v>
      </c>
      <c r="AW82" s="6">
        <f t="shared" si="75"/>
        <v>0</v>
      </c>
      <c r="AX82" s="6">
        <f t="shared" si="75"/>
        <v>0</v>
      </c>
      <c r="AY82" s="6">
        <f t="shared" si="75"/>
        <v>0</v>
      </c>
      <c r="AZ82" s="6">
        <f t="shared" si="75"/>
        <v>0</v>
      </c>
      <c r="BA82" s="6">
        <f t="shared" si="75"/>
        <v>0</v>
      </c>
      <c r="BB82" s="6">
        <f t="shared" si="75"/>
        <v>0</v>
      </c>
      <c r="BC82" s="6">
        <f t="shared" si="75"/>
        <v>0</v>
      </c>
    </row>
    <row r="83" spans="1:55" ht="15">
      <c r="A83" s="16" t="s">
        <v>46</v>
      </c>
      <c r="B83" s="10">
        <f>SUM(H83,N83,T83,Z83,AF83)</f>
        <v>295</v>
      </c>
      <c r="C83" s="10">
        <f aca="true" t="shared" si="76" ref="C83:F85">I83+O83+U83+AA83+AG83+AM83+AS83+AY83</f>
        <v>160</v>
      </c>
      <c r="D83" s="10">
        <f t="shared" si="76"/>
        <v>8</v>
      </c>
      <c r="E83" s="10">
        <f t="shared" si="76"/>
        <v>6</v>
      </c>
      <c r="F83" s="10">
        <f t="shared" si="76"/>
        <v>0</v>
      </c>
      <c r="G83" s="10">
        <f t="shared" si="64"/>
        <v>0</v>
      </c>
      <c r="H83" s="7">
        <v>65</v>
      </c>
      <c r="I83" s="7">
        <v>34</v>
      </c>
      <c r="J83" s="7">
        <v>2</v>
      </c>
      <c r="K83" s="7">
        <v>2</v>
      </c>
      <c r="L83" s="7"/>
      <c r="M83" s="7"/>
      <c r="N83" s="7">
        <v>62</v>
      </c>
      <c r="O83" s="7">
        <v>32</v>
      </c>
      <c r="P83" s="7">
        <v>3</v>
      </c>
      <c r="Q83" s="7">
        <v>3</v>
      </c>
      <c r="R83" s="7"/>
      <c r="S83" s="7"/>
      <c r="T83" s="7">
        <v>70</v>
      </c>
      <c r="U83" s="7">
        <v>37</v>
      </c>
      <c r="V83" s="7">
        <v>1</v>
      </c>
      <c r="W83" s="7"/>
      <c r="X83" s="7"/>
      <c r="Y83" s="7"/>
      <c r="Z83" s="7">
        <v>51</v>
      </c>
      <c r="AA83" s="7">
        <v>31</v>
      </c>
      <c r="AB83" s="7"/>
      <c r="AC83" s="7"/>
      <c r="AD83" s="7"/>
      <c r="AE83" s="7"/>
      <c r="AF83" s="7">
        <v>47</v>
      </c>
      <c r="AG83" s="7">
        <v>26</v>
      </c>
      <c r="AH83" s="7">
        <v>2</v>
      </c>
      <c r="AI83" s="7">
        <v>1</v>
      </c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</row>
    <row r="84" spans="1:55" ht="15">
      <c r="A84" s="16" t="s">
        <v>32</v>
      </c>
      <c r="B84" s="10">
        <f>SUM(H84,N84,T84,Z84,AF84)</f>
        <v>105</v>
      </c>
      <c r="C84" s="10">
        <f t="shared" si="76"/>
        <v>36</v>
      </c>
      <c r="D84" s="10">
        <f t="shared" si="76"/>
        <v>6</v>
      </c>
      <c r="E84" s="10">
        <f t="shared" si="76"/>
        <v>1</v>
      </c>
      <c r="F84" s="10">
        <f t="shared" si="76"/>
        <v>0</v>
      </c>
      <c r="G84" s="10">
        <f t="shared" si="64"/>
        <v>0</v>
      </c>
      <c r="H84" s="7">
        <v>36</v>
      </c>
      <c r="I84" s="7">
        <v>12</v>
      </c>
      <c r="J84" s="7">
        <v>1</v>
      </c>
      <c r="K84" s="7">
        <v>1</v>
      </c>
      <c r="L84" s="7"/>
      <c r="M84" s="7"/>
      <c r="N84" s="7">
        <v>21</v>
      </c>
      <c r="O84" s="7">
        <v>7</v>
      </c>
      <c r="P84" s="7">
        <v>2</v>
      </c>
      <c r="Q84" s="7"/>
      <c r="R84" s="7"/>
      <c r="S84" s="7"/>
      <c r="T84" s="7">
        <v>15</v>
      </c>
      <c r="U84" s="7">
        <v>9</v>
      </c>
      <c r="V84" s="7">
        <v>1</v>
      </c>
      <c r="W84" s="7"/>
      <c r="X84" s="7"/>
      <c r="Y84" s="7"/>
      <c r="Z84" s="7">
        <v>13</v>
      </c>
      <c r="AA84" s="7">
        <v>2</v>
      </c>
      <c r="AB84" s="7">
        <v>1</v>
      </c>
      <c r="AC84" s="7"/>
      <c r="AD84" s="7"/>
      <c r="AE84" s="7"/>
      <c r="AF84" s="7">
        <v>20</v>
      </c>
      <c r="AG84" s="7">
        <v>6</v>
      </c>
      <c r="AH84" s="7">
        <v>1</v>
      </c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</row>
    <row r="85" spans="1:55" ht="15">
      <c r="A85" s="16" t="s">
        <v>49</v>
      </c>
      <c r="B85" s="10">
        <f>SUM(H85,N85,T85,Z85)</f>
        <v>0</v>
      </c>
      <c r="C85" s="10">
        <f t="shared" si="76"/>
        <v>0</v>
      </c>
      <c r="D85" s="10">
        <f t="shared" si="76"/>
        <v>0</v>
      </c>
      <c r="E85" s="10">
        <f t="shared" si="76"/>
        <v>0</v>
      </c>
      <c r="F85" s="10">
        <f t="shared" si="76"/>
        <v>0</v>
      </c>
      <c r="G85" s="10">
        <f t="shared" si="64"/>
        <v>0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</row>
    <row r="86" spans="1:55" ht="15">
      <c r="A86" s="31" t="s">
        <v>58</v>
      </c>
      <c r="B86" s="6">
        <f>H86+N86+T86+Z86+AF86+AL86+AR86+AX86</f>
        <v>400</v>
      </c>
      <c r="C86" s="6">
        <f>I86+O86+U86+AA86+AG86+AM86+AS86+AY86</f>
        <v>196</v>
      </c>
      <c r="D86" s="6">
        <f>J86+P86+V86+AB86+AH86+AN86+AT86+AZ86</f>
        <v>14</v>
      </c>
      <c r="E86" s="6">
        <f>K86+Q86+W86+AC86+AI86+AO86+AU86+BA86</f>
        <v>7</v>
      </c>
      <c r="F86" s="6">
        <f>F87+F88</f>
        <v>0</v>
      </c>
      <c r="G86" s="6">
        <f t="shared" si="64"/>
        <v>0</v>
      </c>
      <c r="H86" s="6">
        <f aca="true" t="shared" si="77" ref="H86:M86">H87+H88+H89</f>
        <v>101</v>
      </c>
      <c r="I86" s="6">
        <f t="shared" si="77"/>
        <v>46</v>
      </c>
      <c r="J86" s="6">
        <f t="shared" si="77"/>
        <v>3</v>
      </c>
      <c r="K86" s="6">
        <f t="shared" si="77"/>
        <v>3</v>
      </c>
      <c r="L86" s="6">
        <f t="shared" si="77"/>
        <v>0</v>
      </c>
      <c r="M86" s="6">
        <f t="shared" si="77"/>
        <v>0</v>
      </c>
      <c r="N86" s="6">
        <f aca="true" t="shared" si="78" ref="N86:AK86">N87+N88+N89</f>
        <v>83</v>
      </c>
      <c r="O86" s="6">
        <f t="shared" si="78"/>
        <v>39</v>
      </c>
      <c r="P86" s="6">
        <f t="shared" si="78"/>
        <v>5</v>
      </c>
      <c r="Q86" s="6">
        <f t="shared" si="78"/>
        <v>3</v>
      </c>
      <c r="R86" s="6">
        <f t="shared" si="78"/>
        <v>0</v>
      </c>
      <c r="S86" s="6">
        <f t="shared" si="78"/>
        <v>0</v>
      </c>
      <c r="T86" s="6">
        <f t="shared" si="78"/>
        <v>85</v>
      </c>
      <c r="U86" s="6">
        <f t="shared" si="78"/>
        <v>46</v>
      </c>
      <c r="V86" s="6">
        <f t="shared" si="78"/>
        <v>2</v>
      </c>
      <c r="W86" s="6">
        <f t="shared" si="78"/>
        <v>0</v>
      </c>
      <c r="X86" s="6">
        <f t="shared" si="78"/>
        <v>0</v>
      </c>
      <c r="Y86" s="6">
        <f t="shared" si="78"/>
        <v>0</v>
      </c>
      <c r="Z86" s="6">
        <f t="shared" si="78"/>
        <v>64</v>
      </c>
      <c r="AA86" s="6">
        <f t="shared" si="78"/>
        <v>33</v>
      </c>
      <c r="AB86" s="6">
        <f t="shared" si="78"/>
        <v>1</v>
      </c>
      <c r="AC86" s="6">
        <f t="shared" si="78"/>
        <v>0</v>
      </c>
      <c r="AD86" s="6">
        <f t="shared" si="78"/>
        <v>0</v>
      </c>
      <c r="AE86" s="6">
        <f t="shared" si="78"/>
        <v>0</v>
      </c>
      <c r="AF86" s="6">
        <f t="shared" si="78"/>
        <v>67</v>
      </c>
      <c r="AG86" s="6">
        <f t="shared" si="78"/>
        <v>32</v>
      </c>
      <c r="AH86" s="6">
        <f t="shared" si="78"/>
        <v>3</v>
      </c>
      <c r="AI86" s="6">
        <f t="shared" si="78"/>
        <v>1</v>
      </c>
      <c r="AJ86" s="6">
        <f t="shared" si="78"/>
        <v>0</v>
      </c>
      <c r="AK86" s="6">
        <f t="shared" si="78"/>
        <v>0</v>
      </c>
      <c r="AL86" s="6">
        <f aca="true" t="shared" si="79" ref="AL86:BC86">AL87+AL88</f>
        <v>0</v>
      </c>
      <c r="AM86" s="6">
        <f t="shared" si="79"/>
        <v>0</v>
      </c>
      <c r="AN86" s="6">
        <f t="shared" si="79"/>
        <v>0</v>
      </c>
      <c r="AO86" s="6">
        <f t="shared" si="79"/>
        <v>0</v>
      </c>
      <c r="AP86" s="6">
        <f t="shared" si="79"/>
        <v>0</v>
      </c>
      <c r="AQ86" s="6">
        <f t="shared" si="79"/>
        <v>0</v>
      </c>
      <c r="AR86" s="6">
        <f t="shared" si="79"/>
        <v>0</v>
      </c>
      <c r="AS86" s="6">
        <f t="shared" si="79"/>
        <v>0</v>
      </c>
      <c r="AT86" s="6">
        <f t="shared" si="79"/>
        <v>0</v>
      </c>
      <c r="AU86" s="6">
        <f t="shared" si="79"/>
        <v>0</v>
      </c>
      <c r="AV86" s="6">
        <f t="shared" si="79"/>
        <v>0</v>
      </c>
      <c r="AW86" s="6">
        <f t="shared" si="79"/>
        <v>0</v>
      </c>
      <c r="AX86" s="6">
        <f t="shared" si="79"/>
        <v>0</v>
      </c>
      <c r="AY86" s="6">
        <f t="shared" si="79"/>
        <v>0</v>
      </c>
      <c r="AZ86" s="6">
        <f t="shared" si="79"/>
        <v>0</v>
      </c>
      <c r="BA86" s="6">
        <f t="shared" si="79"/>
        <v>0</v>
      </c>
      <c r="BB86" s="6">
        <f t="shared" si="79"/>
        <v>0</v>
      </c>
      <c r="BC86" s="6">
        <f t="shared" si="79"/>
        <v>0</v>
      </c>
    </row>
    <row r="87" spans="1:55" ht="15">
      <c r="A87" s="16" t="s">
        <v>46</v>
      </c>
      <c r="B87" s="10">
        <f>SUM(H87,N87,T87,Z87,AF87)</f>
        <v>318</v>
      </c>
      <c r="C87" s="10">
        <f aca="true" t="shared" si="80" ref="C87:F89">I87+O87+U87+AA87+AG87+AM87+AS87+AY87</f>
        <v>176</v>
      </c>
      <c r="D87" s="10">
        <f t="shared" si="80"/>
        <v>11</v>
      </c>
      <c r="E87" s="10">
        <f t="shared" si="80"/>
        <v>7</v>
      </c>
      <c r="F87" s="10">
        <f t="shared" si="80"/>
        <v>0</v>
      </c>
      <c r="G87" s="10">
        <f t="shared" si="64"/>
        <v>0</v>
      </c>
      <c r="H87" s="7">
        <v>70</v>
      </c>
      <c r="I87" s="7">
        <v>36</v>
      </c>
      <c r="J87" s="7">
        <v>3</v>
      </c>
      <c r="K87" s="7">
        <v>3</v>
      </c>
      <c r="L87" s="7"/>
      <c r="M87" s="7"/>
      <c r="N87" s="7">
        <v>63</v>
      </c>
      <c r="O87" s="7">
        <v>35</v>
      </c>
      <c r="P87" s="7">
        <v>3</v>
      </c>
      <c r="Q87" s="7">
        <v>3</v>
      </c>
      <c r="R87" s="7"/>
      <c r="S87" s="7"/>
      <c r="T87" s="7">
        <v>78</v>
      </c>
      <c r="U87" s="7">
        <v>43</v>
      </c>
      <c r="V87" s="7">
        <v>2</v>
      </c>
      <c r="W87" s="7"/>
      <c r="X87" s="7"/>
      <c r="Y87" s="7"/>
      <c r="Z87" s="7">
        <v>55</v>
      </c>
      <c r="AA87" s="7">
        <v>32</v>
      </c>
      <c r="AB87" s="7">
        <v>1</v>
      </c>
      <c r="AC87" s="7"/>
      <c r="AD87" s="7"/>
      <c r="AE87" s="7"/>
      <c r="AF87" s="7">
        <v>52</v>
      </c>
      <c r="AG87" s="7">
        <v>30</v>
      </c>
      <c r="AH87" s="7">
        <v>2</v>
      </c>
      <c r="AI87" s="7">
        <v>1</v>
      </c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</row>
    <row r="88" spans="1:55" ht="15">
      <c r="A88" s="16" t="s">
        <v>32</v>
      </c>
      <c r="B88" s="10">
        <f>SUM(H88,N88,T88,Z88,AF88)</f>
        <v>82</v>
      </c>
      <c r="C88" s="10">
        <f t="shared" si="80"/>
        <v>20</v>
      </c>
      <c r="D88" s="10">
        <f t="shared" si="80"/>
        <v>3</v>
      </c>
      <c r="E88" s="10">
        <f t="shared" si="80"/>
        <v>0</v>
      </c>
      <c r="F88" s="10">
        <f t="shared" si="80"/>
        <v>0</v>
      </c>
      <c r="G88" s="10">
        <f t="shared" si="64"/>
        <v>0</v>
      </c>
      <c r="H88" s="7">
        <v>31</v>
      </c>
      <c r="I88" s="7">
        <v>10</v>
      </c>
      <c r="J88" s="7"/>
      <c r="K88" s="7"/>
      <c r="L88" s="7"/>
      <c r="M88" s="7"/>
      <c r="N88" s="7">
        <v>20</v>
      </c>
      <c r="O88" s="7">
        <v>4</v>
      </c>
      <c r="P88" s="7">
        <v>2</v>
      </c>
      <c r="Q88" s="7"/>
      <c r="R88" s="7"/>
      <c r="S88" s="7"/>
      <c r="T88" s="7">
        <v>7</v>
      </c>
      <c r="U88" s="7">
        <v>3</v>
      </c>
      <c r="V88" s="7"/>
      <c r="W88" s="7"/>
      <c r="X88" s="7"/>
      <c r="Y88" s="7"/>
      <c r="Z88" s="7">
        <v>9</v>
      </c>
      <c r="AA88" s="7">
        <v>1</v>
      </c>
      <c r="AB88" s="7"/>
      <c r="AC88" s="7"/>
      <c r="AD88" s="7"/>
      <c r="AE88" s="7"/>
      <c r="AF88" s="7">
        <v>15</v>
      </c>
      <c r="AG88" s="7">
        <v>2</v>
      </c>
      <c r="AH88" s="7">
        <v>1</v>
      </c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</row>
    <row r="89" spans="1:55" ht="15">
      <c r="A89" s="16" t="s">
        <v>49</v>
      </c>
      <c r="B89" s="10">
        <f>SUM(H89,N89,T89,Z89)</f>
        <v>0</v>
      </c>
      <c r="C89" s="10">
        <f t="shared" si="80"/>
        <v>0</v>
      </c>
      <c r="D89" s="10">
        <f t="shared" si="80"/>
        <v>0</v>
      </c>
      <c r="E89" s="10">
        <f t="shared" si="80"/>
        <v>0</v>
      </c>
      <c r="F89" s="10">
        <f t="shared" si="80"/>
        <v>0</v>
      </c>
      <c r="G89" s="10">
        <f t="shared" si="64"/>
        <v>0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</row>
    <row r="90" spans="1:55" ht="15">
      <c r="A90" s="26" t="s">
        <v>34</v>
      </c>
      <c r="B90" s="6">
        <f>H90+N90+T90+Z90+AF90</f>
        <v>296</v>
      </c>
      <c r="C90" s="6">
        <f>I90+O90+U90+AA90+AG90+AM90+AS90+AY90</f>
        <v>152</v>
      </c>
      <c r="D90" s="6">
        <f>J90+P90+V90+AB90+AH90+AN90+AT90+AZ90</f>
        <v>9</v>
      </c>
      <c r="E90" s="6">
        <f>K90+Q90+W90+AC90+AI90+AO90+AU90+BA90</f>
        <v>6</v>
      </c>
      <c r="F90" s="6">
        <f>F91+F92</f>
        <v>0</v>
      </c>
      <c r="G90" s="6">
        <f>M90+S90+Y90+AE90+AK90+AQ90+AW90+BC90</f>
        <v>0</v>
      </c>
      <c r="H90" s="6">
        <f>H91+H92</f>
        <v>82</v>
      </c>
      <c r="I90" s="6">
        <f>I91+I92+I93</f>
        <v>41</v>
      </c>
      <c r="J90" s="6">
        <f>J91+J92+J93</f>
        <v>2</v>
      </c>
      <c r="K90" s="6">
        <f>K91+K92+K93</f>
        <v>2</v>
      </c>
      <c r="L90" s="6">
        <f>L91+L92+L93</f>
        <v>0</v>
      </c>
      <c r="M90" s="6">
        <f>M91+M92+M93</f>
        <v>0</v>
      </c>
      <c r="N90" s="6">
        <f>N91+N92</f>
        <v>57</v>
      </c>
      <c r="O90" s="6">
        <f aca="true" t="shared" si="81" ref="O90:AK90">O91+O92+O93</f>
        <v>29</v>
      </c>
      <c r="P90" s="6">
        <f t="shared" si="81"/>
        <v>4</v>
      </c>
      <c r="Q90" s="6">
        <f t="shared" si="81"/>
        <v>3</v>
      </c>
      <c r="R90" s="6">
        <f t="shared" si="81"/>
        <v>0</v>
      </c>
      <c r="S90" s="6">
        <f t="shared" si="81"/>
        <v>0</v>
      </c>
      <c r="T90" s="6">
        <f>T91+T92</f>
        <v>63</v>
      </c>
      <c r="U90" s="6">
        <f t="shared" si="81"/>
        <v>34</v>
      </c>
      <c r="V90" s="6">
        <f t="shared" si="81"/>
        <v>2</v>
      </c>
      <c r="W90" s="6">
        <f t="shared" si="81"/>
        <v>0</v>
      </c>
      <c r="X90" s="6">
        <f t="shared" si="81"/>
        <v>0</v>
      </c>
      <c r="Y90" s="6">
        <f t="shared" si="81"/>
        <v>0</v>
      </c>
      <c r="Z90" s="6">
        <f>Z91+Z92</f>
        <v>42</v>
      </c>
      <c r="AA90" s="6">
        <f t="shared" si="81"/>
        <v>24</v>
      </c>
      <c r="AB90" s="6">
        <f t="shared" si="81"/>
        <v>0</v>
      </c>
      <c r="AC90" s="6">
        <f t="shared" si="81"/>
        <v>0</v>
      </c>
      <c r="AD90" s="6">
        <f t="shared" si="81"/>
        <v>0</v>
      </c>
      <c r="AE90" s="6">
        <f t="shared" si="81"/>
        <v>0</v>
      </c>
      <c r="AF90" s="6">
        <f>AF91+AF92</f>
        <v>52</v>
      </c>
      <c r="AG90" s="6">
        <f t="shared" si="81"/>
        <v>24</v>
      </c>
      <c r="AH90" s="6">
        <f t="shared" si="81"/>
        <v>1</v>
      </c>
      <c r="AI90" s="6">
        <f t="shared" si="81"/>
        <v>1</v>
      </c>
      <c r="AJ90" s="6">
        <f t="shared" si="81"/>
        <v>0</v>
      </c>
      <c r="AK90" s="6">
        <f t="shared" si="81"/>
        <v>0</v>
      </c>
      <c r="AL90" s="6">
        <f aca="true" t="shared" si="82" ref="AL90:BC90">AL91+AL92</f>
        <v>0</v>
      </c>
      <c r="AM90" s="6">
        <f t="shared" si="82"/>
        <v>0</v>
      </c>
      <c r="AN90" s="6">
        <f t="shared" si="82"/>
        <v>0</v>
      </c>
      <c r="AO90" s="6">
        <f t="shared" si="82"/>
        <v>0</v>
      </c>
      <c r="AP90" s="6">
        <f t="shared" si="82"/>
        <v>0</v>
      </c>
      <c r="AQ90" s="6">
        <f t="shared" si="82"/>
        <v>0</v>
      </c>
      <c r="AR90" s="6">
        <f t="shared" si="82"/>
        <v>0</v>
      </c>
      <c r="AS90" s="6">
        <f t="shared" si="82"/>
        <v>0</v>
      </c>
      <c r="AT90" s="6">
        <f t="shared" si="82"/>
        <v>0</v>
      </c>
      <c r="AU90" s="6">
        <f t="shared" si="82"/>
        <v>0</v>
      </c>
      <c r="AV90" s="6">
        <f t="shared" si="82"/>
        <v>0</v>
      </c>
      <c r="AW90" s="6">
        <f t="shared" si="82"/>
        <v>0</v>
      </c>
      <c r="AX90" s="6">
        <f t="shared" si="82"/>
        <v>0</v>
      </c>
      <c r="AY90" s="6">
        <f t="shared" si="82"/>
        <v>0</v>
      </c>
      <c r="AZ90" s="6">
        <f t="shared" si="82"/>
        <v>0</v>
      </c>
      <c r="BA90" s="6">
        <f t="shared" si="82"/>
        <v>0</v>
      </c>
      <c r="BB90" s="6">
        <f t="shared" si="82"/>
        <v>0</v>
      </c>
      <c r="BC90" s="6">
        <f t="shared" si="82"/>
        <v>0</v>
      </c>
    </row>
    <row r="91" spans="1:55" ht="15">
      <c r="A91" s="27" t="s">
        <v>35</v>
      </c>
      <c r="B91" s="10">
        <f>SUM(H91,N91,T91,Z91,AF91)</f>
        <v>261</v>
      </c>
      <c r="C91" s="10">
        <f aca="true" t="shared" si="83" ref="C91:F92">I91+O91+U91+AA91+AG91+AM91+AS91+AY91</f>
        <v>138</v>
      </c>
      <c r="D91" s="10">
        <f t="shared" si="83"/>
        <v>9</v>
      </c>
      <c r="E91" s="10">
        <f t="shared" si="83"/>
        <v>6</v>
      </c>
      <c r="F91" s="10">
        <f t="shared" si="83"/>
        <v>0</v>
      </c>
      <c r="G91" s="10">
        <f>M91+S91+Y91+AE91+AK91+AQ91+AW91+BC91</f>
        <v>0</v>
      </c>
      <c r="H91" s="7">
        <v>79</v>
      </c>
      <c r="I91" s="7">
        <v>38</v>
      </c>
      <c r="J91" s="7">
        <v>2</v>
      </c>
      <c r="K91" s="7">
        <v>2</v>
      </c>
      <c r="L91" s="7"/>
      <c r="M91" s="7"/>
      <c r="N91" s="7">
        <v>56</v>
      </c>
      <c r="O91" s="7">
        <v>28</v>
      </c>
      <c r="P91" s="7">
        <v>4</v>
      </c>
      <c r="Q91" s="7">
        <v>3</v>
      </c>
      <c r="R91" s="7"/>
      <c r="S91" s="7"/>
      <c r="T91" s="7">
        <v>60</v>
      </c>
      <c r="U91" s="7">
        <v>32</v>
      </c>
      <c r="V91" s="7">
        <v>2</v>
      </c>
      <c r="W91" s="7"/>
      <c r="X91" s="7"/>
      <c r="Y91" s="7"/>
      <c r="Z91" s="7">
        <v>35</v>
      </c>
      <c r="AA91" s="7">
        <v>19</v>
      </c>
      <c r="AB91" s="7"/>
      <c r="AC91" s="7"/>
      <c r="AD91" s="7"/>
      <c r="AE91" s="7"/>
      <c r="AF91" s="7">
        <v>31</v>
      </c>
      <c r="AG91" s="7">
        <v>21</v>
      </c>
      <c r="AH91" s="7">
        <v>1</v>
      </c>
      <c r="AI91" s="7">
        <v>1</v>
      </c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</row>
    <row r="92" spans="1:55" ht="15">
      <c r="A92" s="27" t="s">
        <v>36</v>
      </c>
      <c r="B92" s="10">
        <f>SUM(H92,N92,T92,Z92,AF92)</f>
        <v>35</v>
      </c>
      <c r="C92" s="10">
        <f t="shared" si="83"/>
        <v>14</v>
      </c>
      <c r="D92" s="10">
        <f t="shared" si="83"/>
        <v>0</v>
      </c>
      <c r="E92" s="10">
        <f t="shared" si="83"/>
        <v>0</v>
      </c>
      <c r="F92" s="10">
        <f t="shared" si="83"/>
        <v>0</v>
      </c>
      <c r="G92" s="10">
        <f>M92+S92+Y92+AE92+AK92+AQ92+AW92+BC92</f>
        <v>0</v>
      </c>
      <c r="H92" s="7">
        <v>3</v>
      </c>
      <c r="I92" s="7">
        <v>3</v>
      </c>
      <c r="J92" s="7"/>
      <c r="K92" s="7"/>
      <c r="L92" s="7"/>
      <c r="M92" s="7"/>
      <c r="N92" s="7">
        <v>1</v>
      </c>
      <c r="O92" s="7">
        <v>1</v>
      </c>
      <c r="P92" s="7"/>
      <c r="Q92" s="7"/>
      <c r="R92" s="7"/>
      <c r="S92" s="7"/>
      <c r="T92" s="7">
        <v>3</v>
      </c>
      <c r="U92" s="7">
        <v>2</v>
      </c>
      <c r="V92" s="7"/>
      <c r="W92" s="7"/>
      <c r="X92" s="7"/>
      <c r="Y92" s="7"/>
      <c r="Z92" s="7">
        <v>7</v>
      </c>
      <c r="AA92" s="7">
        <v>5</v>
      </c>
      <c r="AB92" s="7"/>
      <c r="AC92" s="7"/>
      <c r="AD92" s="7"/>
      <c r="AE92" s="7"/>
      <c r="AF92" s="7">
        <v>21</v>
      </c>
      <c r="AG92" s="7">
        <v>3</v>
      </c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</row>
    <row r="93" spans="1:55" ht="15">
      <c r="A93" s="28" t="s">
        <v>37</v>
      </c>
      <c r="B93" s="6">
        <f>H93+N93+T93+Z93+AF93+AL93+AR93+AX93</f>
        <v>0</v>
      </c>
      <c r="C93" s="6">
        <f>I93+O93+U93+AA93+AG93+AM93+AS93+AY93</f>
        <v>0</v>
      </c>
      <c r="D93" s="6">
        <f>J93+P93+V93+AB93+AH93+AN93+AT93+AZ93</f>
        <v>0</v>
      </c>
      <c r="E93" s="6">
        <f>K93+Q93+W93+AC93+AI93+AO93+AU93+BA93</f>
        <v>0</v>
      </c>
      <c r="F93" s="6">
        <f>L93+R93+X93+AD93+AJ93+AP93+AV93+BB93</f>
        <v>0</v>
      </c>
      <c r="G93" s="6">
        <f t="shared" si="64"/>
        <v>0</v>
      </c>
      <c r="H93" s="18"/>
      <c r="I93" s="17"/>
      <c r="J93" s="17"/>
      <c r="K93" s="18"/>
      <c r="L93" s="18"/>
      <c r="M93" s="18"/>
      <c r="N93" s="18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</row>
    <row r="94" spans="1:55" ht="15">
      <c r="A94" s="28" t="s">
        <v>38</v>
      </c>
      <c r="B94" s="6">
        <f>H94+N94+T94+Z94+AF94+AL94+AR94+AX94</f>
        <v>0</v>
      </c>
      <c r="C94" s="6">
        <f aca="true" t="shared" si="84" ref="C94:E100">I94+O94+U94+AA94+AG94+AM94+AS94+AY94</f>
        <v>0</v>
      </c>
      <c r="D94" s="6">
        <f t="shared" si="84"/>
        <v>0</v>
      </c>
      <c r="E94" s="6">
        <f t="shared" si="84"/>
        <v>0</v>
      </c>
      <c r="F94" s="6">
        <f>F95+F96</f>
        <v>0</v>
      </c>
      <c r="G94" s="6">
        <f t="shared" si="64"/>
        <v>0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</row>
    <row r="95" spans="1:55" ht="15">
      <c r="A95" s="28" t="s">
        <v>39</v>
      </c>
      <c r="B95" s="6">
        <f>H95+N95+T95+Z95+AF95+AL95+AR95+AX95</f>
        <v>0</v>
      </c>
      <c r="C95" s="6">
        <f t="shared" si="84"/>
        <v>0</v>
      </c>
      <c r="D95" s="6">
        <f t="shared" si="84"/>
        <v>0</v>
      </c>
      <c r="E95" s="6">
        <f t="shared" si="84"/>
        <v>0</v>
      </c>
      <c r="F95" s="6">
        <f>F96+F97</f>
        <v>0</v>
      </c>
      <c r="G95" s="6">
        <f t="shared" si="64"/>
        <v>0</v>
      </c>
      <c r="H95" s="6">
        <f aca="true" t="shared" si="85" ref="H95:M95">H96+H97+H98+H99+H100</f>
        <v>0</v>
      </c>
      <c r="I95" s="6">
        <f t="shared" si="85"/>
        <v>0</v>
      </c>
      <c r="J95" s="6">
        <f t="shared" si="85"/>
        <v>0</v>
      </c>
      <c r="K95" s="6">
        <f t="shared" si="85"/>
        <v>0</v>
      </c>
      <c r="L95" s="6">
        <f t="shared" si="85"/>
        <v>0</v>
      </c>
      <c r="M95" s="6">
        <f t="shared" si="85"/>
        <v>0</v>
      </c>
      <c r="N95" s="6">
        <f aca="true" t="shared" si="86" ref="N95:BC95">N96+N97+N98+N99+N100</f>
        <v>0</v>
      </c>
      <c r="O95" s="6">
        <f t="shared" si="86"/>
        <v>0</v>
      </c>
      <c r="P95" s="6">
        <f t="shared" si="86"/>
        <v>0</v>
      </c>
      <c r="Q95" s="6">
        <f t="shared" si="86"/>
        <v>0</v>
      </c>
      <c r="R95" s="6">
        <f t="shared" si="86"/>
        <v>0</v>
      </c>
      <c r="S95" s="6">
        <f t="shared" si="86"/>
        <v>0</v>
      </c>
      <c r="T95" s="6">
        <f t="shared" si="86"/>
        <v>0</v>
      </c>
      <c r="U95" s="6">
        <f t="shared" si="86"/>
        <v>0</v>
      </c>
      <c r="V95" s="6">
        <f t="shared" si="86"/>
        <v>0</v>
      </c>
      <c r="W95" s="6">
        <f t="shared" si="86"/>
        <v>0</v>
      </c>
      <c r="X95" s="6">
        <f t="shared" si="86"/>
        <v>0</v>
      </c>
      <c r="Y95" s="6">
        <f t="shared" si="86"/>
        <v>0</v>
      </c>
      <c r="Z95" s="6">
        <f t="shared" si="86"/>
        <v>0</v>
      </c>
      <c r="AA95" s="6">
        <f t="shared" si="86"/>
        <v>0</v>
      </c>
      <c r="AB95" s="6">
        <f t="shared" si="86"/>
        <v>0</v>
      </c>
      <c r="AC95" s="6">
        <f t="shared" si="86"/>
        <v>0</v>
      </c>
      <c r="AD95" s="6">
        <f t="shared" si="86"/>
        <v>0</v>
      </c>
      <c r="AE95" s="6">
        <f t="shared" si="86"/>
        <v>0</v>
      </c>
      <c r="AF95" s="6">
        <f t="shared" si="86"/>
        <v>0</v>
      </c>
      <c r="AG95" s="6">
        <f t="shared" si="86"/>
        <v>0</v>
      </c>
      <c r="AH95" s="6">
        <f t="shared" si="86"/>
        <v>0</v>
      </c>
      <c r="AI95" s="6">
        <f t="shared" si="86"/>
        <v>0</v>
      </c>
      <c r="AJ95" s="6">
        <f t="shared" si="86"/>
        <v>0</v>
      </c>
      <c r="AK95" s="6">
        <f t="shared" si="86"/>
        <v>0</v>
      </c>
      <c r="AL95" s="6">
        <f t="shared" si="86"/>
        <v>0</v>
      </c>
      <c r="AM95" s="6">
        <f t="shared" si="86"/>
        <v>0</v>
      </c>
      <c r="AN95" s="6">
        <f t="shared" si="86"/>
        <v>0</v>
      </c>
      <c r="AO95" s="6">
        <f t="shared" si="86"/>
        <v>0</v>
      </c>
      <c r="AP95" s="6">
        <f t="shared" si="86"/>
        <v>0</v>
      </c>
      <c r="AQ95" s="6">
        <f t="shared" si="86"/>
        <v>0</v>
      </c>
      <c r="AR95" s="6">
        <f t="shared" si="86"/>
        <v>0</v>
      </c>
      <c r="AS95" s="6">
        <f t="shared" si="86"/>
        <v>0</v>
      </c>
      <c r="AT95" s="6">
        <f t="shared" si="86"/>
        <v>0</v>
      </c>
      <c r="AU95" s="6">
        <f t="shared" si="86"/>
        <v>0</v>
      </c>
      <c r="AV95" s="6">
        <f t="shared" si="86"/>
        <v>0</v>
      </c>
      <c r="AW95" s="6">
        <f t="shared" si="86"/>
        <v>0</v>
      </c>
      <c r="AX95" s="6">
        <f t="shared" si="86"/>
        <v>0</v>
      </c>
      <c r="AY95" s="6">
        <f t="shared" si="86"/>
        <v>0</v>
      </c>
      <c r="AZ95" s="6">
        <f t="shared" si="86"/>
        <v>0</v>
      </c>
      <c r="BA95" s="6">
        <f t="shared" si="86"/>
        <v>0</v>
      </c>
      <c r="BB95" s="6">
        <f t="shared" si="86"/>
        <v>0</v>
      </c>
      <c r="BC95" s="6">
        <f t="shared" si="86"/>
        <v>0</v>
      </c>
    </row>
    <row r="96" spans="1:55" ht="15">
      <c r="A96" s="29" t="s">
        <v>12</v>
      </c>
      <c r="B96" s="10">
        <f>SUM(C96:G96)</f>
        <v>0</v>
      </c>
      <c r="C96" s="10">
        <f t="shared" si="84"/>
        <v>0</v>
      </c>
      <c r="D96" s="10">
        <f t="shared" si="84"/>
        <v>0</v>
      </c>
      <c r="E96" s="10">
        <f t="shared" si="84"/>
        <v>0</v>
      </c>
      <c r="F96" s="10">
        <f>L96+R96+X96+AD96+AJ96+AP96+AV96+BB96</f>
        <v>0</v>
      </c>
      <c r="G96" s="10">
        <f t="shared" si="64"/>
        <v>0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</row>
    <row r="97" spans="1:55" ht="15">
      <c r="A97" s="29" t="s">
        <v>29</v>
      </c>
      <c r="B97" s="10">
        <f>SUM(C97:G97)</f>
        <v>0</v>
      </c>
      <c r="C97" s="10">
        <f t="shared" si="84"/>
        <v>0</v>
      </c>
      <c r="D97" s="10">
        <f t="shared" si="84"/>
        <v>0</v>
      </c>
      <c r="E97" s="10">
        <f t="shared" si="84"/>
        <v>0</v>
      </c>
      <c r="F97" s="10">
        <f>L97+R97+X97+AD97+AJ97+AP97+AV97+BB97</f>
        <v>0</v>
      </c>
      <c r="G97" s="10">
        <f t="shared" si="64"/>
        <v>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</row>
    <row r="98" spans="1:55" ht="15">
      <c r="A98" s="29" t="s">
        <v>30</v>
      </c>
      <c r="B98" s="10">
        <f>SUM(C98:G98)</f>
        <v>0</v>
      </c>
      <c r="C98" s="10">
        <f t="shared" si="84"/>
        <v>0</v>
      </c>
      <c r="D98" s="10">
        <f t="shared" si="84"/>
        <v>0</v>
      </c>
      <c r="E98" s="10">
        <f t="shared" si="84"/>
        <v>0</v>
      </c>
      <c r="F98" s="10">
        <f>L98+R98+X98+AD98+AJ98+AP98+AV98+BB98</f>
        <v>0</v>
      </c>
      <c r="G98" s="10">
        <f t="shared" si="64"/>
        <v>0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</row>
    <row r="99" spans="1:55" ht="15">
      <c r="A99" s="29" t="s">
        <v>13</v>
      </c>
      <c r="B99" s="10">
        <f>SUM(C99:G99)</f>
        <v>0</v>
      </c>
      <c r="C99" s="10">
        <f t="shared" si="84"/>
        <v>0</v>
      </c>
      <c r="D99" s="10">
        <f t="shared" si="84"/>
        <v>0</v>
      </c>
      <c r="E99" s="10">
        <f t="shared" si="84"/>
        <v>0</v>
      </c>
      <c r="F99" s="10">
        <f>L99+R99+X99+AD99+AJ99+AP99+AV99+BB99</f>
        <v>0</v>
      </c>
      <c r="G99" s="10">
        <f t="shared" si="64"/>
        <v>0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</row>
    <row r="100" spans="1:55" ht="17.25" customHeight="1">
      <c r="A100" s="30" t="s">
        <v>14</v>
      </c>
      <c r="B100" s="10">
        <f>SUM(C100:G100)</f>
        <v>0</v>
      </c>
      <c r="C100" s="10">
        <f t="shared" si="84"/>
        <v>0</v>
      </c>
      <c r="D100" s="10">
        <f t="shared" si="84"/>
        <v>0</v>
      </c>
      <c r="E100" s="10">
        <f t="shared" si="84"/>
        <v>0</v>
      </c>
      <c r="F100" s="10">
        <f>L100+R100+X100+AD100+AJ100+AP100+AV100+BB100</f>
        <v>0</v>
      </c>
      <c r="G100" s="10">
        <f t="shared" si="64"/>
        <v>0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</row>
    <row r="101" spans="1:55" s="21" customFormat="1" ht="3.75" customHeight="1">
      <c r="A101" s="19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</row>
    <row r="102" spans="1:55" s="21" customFormat="1" ht="15.75" customHeight="1" hidden="1">
      <c r="A102" s="19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</row>
    <row r="103" spans="1:55" s="23" customFormat="1" ht="15.75">
      <c r="A103" s="80" t="s">
        <v>47</v>
      </c>
      <c r="B103" s="80"/>
      <c r="C103" s="80"/>
      <c r="D103" s="22"/>
      <c r="E103" s="22"/>
      <c r="F103" s="22"/>
      <c r="G103" s="22"/>
      <c r="H103" s="54"/>
      <c r="I103" s="54"/>
      <c r="J103" s="54"/>
      <c r="K103" s="54"/>
      <c r="L103" s="54"/>
      <c r="M103" s="54"/>
      <c r="N103" s="22"/>
      <c r="O103" s="22"/>
      <c r="P103" s="22"/>
      <c r="Q103" s="22"/>
      <c r="R103" s="22"/>
      <c r="S103" s="22"/>
      <c r="T103" s="81" t="s">
        <v>48</v>
      </c>
      <c r="U103" s="81"/>
      <c r="V103" s="81"/>
      <c r="W103" s="81"/>
      <c r="X103" s="81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</row>
    <row r="104" spans="1:55" s="21" customFormat="1" ht="15.75">
      <c r="A104" s="19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</row>
    <row r="105" spans="1:55" s="21" customFormat="1" ht="15.75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</row>
    <row r="106" spans="1:55" s="21" customFormat="1" ht="15.75">
      <c r="A106" s="19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</row>
    <row r="107" spans="1:55" s="21" customFormat="1" ht="15.75">
      <c r="A107" s="19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</row>
    <row r="108" spans="1:55" s="21" customFormat="1" ht="15.75">
      <c r="A108" s="19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</row>
    <row r="109" spans="1:55" s="21" customFormat="1" ht="15.75">
      <c r="A109" s="82" t="s">
        <v>60</v>
      </c>
      <c r="B109" s="82"/>
      <c r="C109" s="82"/>
      <c r="D109" s="24"/>
      <c r="E109" s="24"/>
      <c r="F109" s="24"/>
      <c r="G109" s="24"/>
      <c r="H109" s="55"/>
      <c r="I109" s="55"/>
      <c r="J109" s="55"/>
      <c r="K109" s="55"/>
      <c r="L109" s="55"/>
      <c r="M109" s="55"/>
      <c r="N109" s="24"/>
      <c r="O109" s="24"/>
      <c r="P109" s="24"/>
      <c r="Q109" s="24"/>
      <c r="R109" s="24"/>
      <c r="S109" s="24"/>
      <c r="T109" s="83" t="s">
        <v>44</v>
      </c>
      <c r="U109" s="84"/>
      <c r="V109" s="84"/>
      <c r="W109" s="84"/>
      <c r="X109" s="8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</row>
    <row r="110" spans="1:55" s="21" customFormat="1" ht="1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</row>
  </sheetData>
  <sheetProtection/>
  <mergeCells count="42">
    <mergeCell ref="A110:BC110"/>
    <mergeCell ref="A103:C103"/>
    <mergeCell ref="T103:X103"/>
    <mergeCell ref="A109:C109"/>
    <mergeCell ref="T109:X109"/>
    <mergeCell ref="Z6:Z7"/>
    <mergeCell ref="AA6:AE6"/>
    <mergeCell ref="AF6:AF7"/>
    <mergeCell ref="AG6:AK6"/>
    <mergeCell ref="AX6:AX7"/>
    <mergeCell ref="Z5:AE5"/>
    <mergeCell ref="AF5:AK5"/>
    <mergeCell ref="B6:B7"/>
    <mergeCell ref="C6:G6"/>
    <mergeCell ref="H6:H7"/>
    <mergeCell ref="I6:M6"/>
    <mergeCell ref="N6:N7"/>
    <mergeCell ref="O6:S6"/>
    <mergeCell ref="T6:T7"/>
    <mergeCell ref="U6:Y6"/>
    <mergeCell ref="L3:U3"/>
    <mergeCell ref="A5:A7"/>
    <mergeCell ref="B5:G5"/>
    <mergeCell ref="H5:M5"/>
    <mergeCell ref="N5:S5"/>
    <mergeCell ref="T5:Y5"/>
    <mergeCell ref="I3:K3"/>
    <mergeCell ref="A1:AF1"/>
    <mergeCell ref="AG1:BC1"/>
    <mergeCell ref="L2:U2"/>
    <mergeCell ref="AO2:AQ2"/>
    <mergeCell ref="AR2:BA2"/>
    <mergeCell ref="I2:K2"/>
    <mergeCell ref="AM6:AQ6"/>
    <mergeCell ref="AL6:AL7"/>
    <mergeCell ref="AX5:BC5"/>
    <mergeCell ref="AR5:AW5"/>
    <mergeCell ref="AL5:AQ5"/>
    <mergeCell ref="AO3:AQ3"/>
    <mergeCell ref="AY6:BC6"/>
    <mergeCell ref="AS6:AW6"/>
    <mergeCell ref="AR6:AR7"/>
  </mergeCells>
  <dataValidations count="6">
    <dataValidation type="whole" operator="lessThanOrEqual" showInputMessage="1" showErrorMessage="1" errorTitle="Nhập sai dữ liệu!" error="Hãy kiểm tra: &#10;- Số HS phải là số nguyên dương.&#10;- Số HSDT không lớn hơn số HSDT môn Tiếng Việt.&#10;Hãy nhập lại!" sqref="K93">
      <formula1>K$9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 khuyết tật môn Tiếng Việt.&#10;Hãy nhập lại!" sqref="N93 H93">
      <formula1>MIN(K93,N$9)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93">
      <formula1>MIN(K93,M$9)</formula1>
    </dataValidation>
    <dataValidation type="whole" operator="lessThanOrEqual" showInputMessage="1" showErrorMessage="1" errorTitle="Nhập sai dữ liệu!" error="Hãy kiểm tra: &#10;- Số HS phải là số nguyên dương.&#10;- Số HS nữ DT không lớn hơn số HSDT.&#10;- Số HS nữ DT không lớn hơn số nữ DT môn Tiếng Việt.&#10;Hãy nhập lại!" sqref="L93">
      <formula1>MIN(K93,L$9)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U93:V93 O93:P93 I93:J93 AA93:AB93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Q93:T93 W93:Z93 AC93:AF93">
      <formula1>0</formula1>
    </dataValidation>
  </dataValidations>
  <printOptions/>
  <pageMargins left="0" right="0" top="0.29" bottom="0.06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BC63"/>
  <sheetViews>
    <sheetView view="pageBreakPreview" zoomScale="88" zoomScaleNormal="40" zoomScaleSheetLayoutView="88" zoomScalePageLayoutView="0" workbookViewId="0" topLeftCell="A40">
      <selection activeCell="BG13" sqref="BG13"/>
    </sheetView>
  </sheetViews>
  <sheetFormatPr defaultColWidth="2.21484375" defaultRowHeight="15.75" customHeight="1"/>
  <cols>
    <col min="1" max="1" width="12.4453125" style="12" customWidth="1"/>
    <col min="2" max="2" width="4.21484375" style="35" customWidth="1"/>
    <col min="3" max="3" width="3.5546875" style="35" customWidth="1"/>
    <col min="4" max="5" width="2.77734375" style="35" customWidth="1"/>
    <col min="6" max="7" width="2.77734375" style="36" customWidth="1"/>
    <col min="8" max="8" width="3.6640625" style="13" customWidth="1"/>
    <col min="9" max="12" width="2.77734375" style="13" customWidth="1"/>
    <col min="13" max="13" width="1.99609375" style="13" customWidth="1"/>
    <col min="14" max="14" width="3.5546875" style="13" customWidth="1"/>
    <col min="15" max="18" width="2.77734375" style="13" customWidth="1"/>
    <col min="19" max="19" width="2.10546875" style="13" customWidth="1"/>
    <col min="20" max="20" width="3.4453125" style="13" customWidth="1"/>
    <col min="21" max="24" width="2.77734375" style="13" customWidth="1"/>
    <col min="25" max="25" width="1.99609375" style="13" customWidth="1"/>
    <col min="26" max="26" width="3.4453125" style="13" customWidth="1"/>
    <col min="27" max="30" width="2.77734375" style="13" customWidth="1"/>
    <col min="31" max="31" width="2.4453125" style="13" customWidth="1"/>
    <col min="32" max="32" width="3.77734375" style="13" customWidth="1"/>
    <col min="33" max="36" width="2.77734375" style="13" customWidth="1"/>
    <col min="37" max="37" width="2.10546875" style="13" customWidth="1"/>
    <col min="38" max="54" width="2.21484375" style="13" hidden="1" customWidth="1"/>
    <col min="55" max="55" width="1.1171875" style="13" hidden="1" customWidth="1"/>
    <col min="56" max="16384" width="2.21484375" style="12" customWidth="1"/>
  </cols>
  <sheetData>
    <row r="1" spans="1:55" ht="3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33"/>
      <c r="AG1" s="33"/>
      <c r="AH1" s="33"/>
      <c r="AI1" s="33"/>
      <c r="AJ1" s="33"/>
      <c r="AK1"/>
      <c r="AL1"/>
      <c r="AM1"/>
      <c r="AU1" s="12"/>
      <c r="AV1" s="12"/>
      <c r="AW1" s="12"/>
      <c r="AX1" s="12"/>
      <c r="AY1" s="12"/>
      <c r="AZ1" s="12"/>
      <c r="BA1" s="12"/>
      <c r="BB1" s="12"/>
      <c r="BC1" s="12"/>
    </row>
    <row r="2" spans="1:55" ht="15.75" customHeight="1" hidden="1">
      <c r="A2" s="11"/>
      <c r="B2" s="34"/>
      <c r="C2" s="34"/>
      <c r="D2" s="34"/>
      <c r="E2" s="34"/>
      <c r="F2" s="34"/>
      <c r="G2" s="34"/>
      <c r="H2" s="85"/>
      <c r="I2" s="85"/>
      <c r="J2" s="85"/>
      <c r="K2" s="86"/>
      <c r="L2" s="86"/>
      <c r="M2" s="86"/>
      <c r="N2" s="86"/>
      <c r="O2" s="86"/>
      <c r="P2" s="86"/>
      <c r="Q2" s="86"/>
      <c r="R2" s="86"/>
      <c r="S2" s="86"/>
      <c r="T2" s="86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</row>
    <row r="3" spans="8:20" ht="15.75" customHeight="1" hidden="1">
      <c r="H3" s="85"/>
      <c r="I3" s="85"/>
      <c r="J3" s="85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55" ht="15.75" customHeight="1">
      <c r="A4" s="37" t="s">
        <v>82</v>
      </c>
      <c r="B4" s="38"/>
      <c r="C4" s="38"/>
      <c r="D4" s="38"/>
      <c r="E4" s="38"/>
      <c r="F4" s="39"/>
      <c r="G4" s="39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</row>
    <row r="5" spans="1:55" ht="21.75" customHeight="1">
      <c r="A5" s="87"/>
      <c r="B5" s="88" t="s">
        <v>61</v>
      </c>
      <c r="C5" s="88"/>
      <c r="D5" s="88"/>
      <c r="E5" s="88"/>
      <c r="F5" s="88"/>
      <c r="G5" s="88"/>
      <c r="H5" s="87" t="s">
        <v>62</v>
      </c>
      <c r="I5" s="87"/>
      <c r="J5" s="87"/>
      <c r="K5" s="87"/>
      <c r="L5" s="87"/>
      <c r="M5" s="87"/>
      <c r="N5" s="87" t="s">
        <v>63</v>
      </c>
      <c r="O5" s="87"/>
      <c r="P5" s="87"/>
      <c r="Q5" s="87"/>
      <c r="R5" s="87"/>
      <c r="S5" s="87"/>
      <c r="T5" s="90" t="s">
        <v>64</v>
      </c>
      <c r="U5" s="91"/>
      <c r="V5" s="91"/>
      <c r="W5" s="91"/>
      <c r="X5" s="91"/>
      <c r="Y5" s="92"/>
      <c r="Z5" s="87" t="s">
        <v>65</v>
      </c>
      <c r="AA5" s="87"/>
      <c r="AB5" s="87"/>
      <c r="AC5" s="87"/>
      <c r="AD5" s="87"/>
      <c r="AE5" s="87"/>
      <c r="AF5" s="87" t="s">
        <v>66</v>
      </c>
      <c r="AG5" s="87"/>
      <c r="AH5" s="87"/>
      <c r="AI5" s="87"/>
      <c r="AJ5" s="87"/>
      <c r="AK5" s="87"/>
      <c r="AL5" s="87" t="s">
        <v>67</v>
      </c>
      <c r="AM5" s="87"/>
      <c r="AN5" s="87"/>
      <c r="AO5" s="87"/>
      <c r="AP5" s="87"/>
      <c r="AQ5" s="87"/>
      <c r="AR5" s="87" t="s">
        <v>68</v>
      </c>
      <c r="AS5" s="87"/>
      <c r="AT5" s="87"/>
      <c r="AU5" s="87"/>
      <c r="AV5" s="87"/>
      <c r="AW5" s="87"/>
      <c r="AX5" s="87" t="s">
        <v>42</v>
      </c>
      <c r="AY5" s="87"/>
      <c r="AZ5" s="87"/>
      <c r="BA5" s="87"/>
      <c r="BB5" s="87"/>
      <c r="BC5" s="87"/>
    </row>
    <row r="6" spans="1:55" ht="20.25" customHeight="1">
      <c r="A6" s="87"/>
      <c r="B6" s="93" t="s">
        <v>2</v>
      </c>
      <c r="C6" s="94" t="s">
        <v>3</v>
      </c>
      <c r="D6" s="94"/>
      <c r="E6" s="94"/>
      <c r="F6" s="94"/>
      <c r="G6" s="94"/>
      <c r="H6" s="89" t="s">
        <v>2</v>
      </c>
      <c r="I6" s="87" t="s">
        <v>3</v>
      </c>
      <c r="J6" s="87"/>
      <c r="K6" s="87"/>
      <c r="L6" s="87"/>
      <c r="M6" s="87"/>
      <c r="N6" s="89" t="s">
        <v>2</v>
      </c>
      <c r="O6" s="87" t="s">
        <v>3</v>
      </c>
      <c r="P6" s="87"/>
      <c r="Q6" s="87"/>
      <c r="R6" s="87"/>
      <c r="S6" s="87"/>
      <c r="T6" s="89" t="s">
        <v>2</v>
      </c>
      <c r="U6" s="87" t="s">
        <v>3</v>
      </c>
      <c r="V6" s="87"/>
      <c r="W6" s="87"/>
      <c r="X6" s="87"/>
      <c r="Y6" s="87"/>
      <c r="Z6" s="89" t="s">
        <v>2</v>
      </c>
      <c r="AA6" s="87" t="s">
        <v>3</v>
      </c>
      <c r="AB6" s="87"/>
      <c r="AC6" s="87"/>
      <c r="AD6" s="87"/>
      <c r="AE6" s="87"/>
      <c r="AF6" s="89" t="s">
        <v>2</v>
      </c>
      <c r="AG6" s="87" t="s">
        <v>3</v>
      </c>
      <c r="AH6" s="87"/>
      <c r="AI6" s="87"/>
      <c r="AJ6" s="87"/>
      <c r="AK6" s="87"/>
      <c r="AL6" s="89" t="s">
        <v>2</v>
      </c>
      <c r="AM6" s="87" t="s">
        <v>3</v>
      </c>
      <c r="AN6" s="87"/>
      <c r="AO6" s="87"/>
      <c r="AP6" s="87"/>
      <c r="AQ6" s="87"/>
      <c r="AR6" s="89" t="s">
        <v>2</v>
      </c>
      <c r="AS6" s="87" t="s">
        <v>3</v>
      </c>
      <c r="AT6" s="87"/>
      <c r="AU6" s="87"/>
      <c r="AV6" s="87"/>
      <c r="AW6" s="87"/>
      <c r="AX6" s="89" t="s">
        <v>2</v>
      </c>
      <c r="AY6" s="87" t="s">
        <v>3</v>
      </c>
      <c r="AZ6" s="87"/>
      <c r="BA6" s="87"/>
      <c r="BB6" s="87"/>
      <c r="BC6" s="87"/>
    </row>
    <row r="7" spans="1:55" ht="54.75" customHeight="1">
      <c r="A7" s="87"/>
      <c r="B7" s="93"/>
      <c r="C7" s="41" t="s">
        <v>4</v>
      </c>
      <c r="D7" s="41" t="s">
        <v>5</v>
      </c>
      <c r="E7" s="41" t="s">
        <v>6</v>
      </c>
      <c r="F7" s="41" t="s">
        <v>7</v>
      </c>
      <c r="G7" s="41" t="s">
        <v>8</v>
      </c>
      <c r="H7" s="89"/>
      <c r="I7" s="42" t="s">
        <v>4</v>
      </c>
      <c r="J7" s="42" t="s">
        <v>5</v>
      </c>
      <c r="K7" s="42" t="s">
        <v>6</v>
      </c>
      <c r="L7" s="42" t="s">
        <v>7</v>
      </c>
      <c r="M7" s="42" t="s">
        <v>8</v>
      </c>
      <c r="N7" s="89"/>
      <c r="O7" s="42" t="s">
        <v>4</v>
      </c>
      <c r="P7" s="42" t="s">
        <v>5</v>
      </c>
      <c r="Q7" s="42" t="s">
        <v>6</v>
      </c>
      <c r="R7" s="42" t="s">
        <v>7</v>
      </c>
      <c r="S7" s="42" t="s">
        <v>8</v>
      </c>
      <c r="T7" s="89"/>
      <c r="U7" s="42" t="s">
        <v>4</v>
      </c>
      <c r="V7" s="42" t="s">
        <v>5</v>
      </c>
      <c r="W7" s="42" t="s">
        <v>6</v>
      </c>
      <c r="X7" s="42" t="s">
        <v>7</v>
      </c>
      <c r="Y7" s="42" t="s">
        <v>8</v>
      </c>
      <c r="Z7" s="89"/>
      <c r="AA7" s="42" t="s">
        <v>4</v>
      </c>
      <c r="AB7" s="42" t="s">
        <v>5</v>
      </c>
      <c r="AC7" s="42" t="s">
        <v>6</v>
      </c>
      <c r="AD7" s="42" t="s">
        <v>7</v>
      </c>
      <c r="AE7" s="42" t="s">
        <v>8</v>
      </c>
      <c r="AF7" s="89"/>
      <c r="AG7" s="42" t="s">
        <v>4</v>
      </c>
      <c r="AH7" s="42" t="s">
        <v>5</v>
      </c>
      <c r="AI7" s="42" t="s">
        <v>6</v>
      </c>
      <c r="AJ7" s="42" t="s">
        <v>7</v>
      </c>
      <c r="AK7" s="42" t="s">
        <v>8</v>
      </c>
      <c r="AL7" s="89"/>
      <c r="AM7" s="42" t="s">
        <v>4</v>
      </c>
      <c r="AN7" s="42" t="s">
        <v>5</v>
      </c>
      <c r="AO7" s="42" t="s">
        <v>6</v>
      </c>
      <c r="AP7" s="42" t="s">
        <v>7</v>
      </c>
      <c r="AQ7" s="42" t="s">
        <v>8</v>
      </c>
      <c r="AR7" s="89"/>
      <c r="AS7" s="42" t="s">
        <v>4</v>
      </c>
      <c r="AT7" s="42" t="s">
        <v>5</v>
      </c>
      <c r="AU7" s="42" t="s">
        <v>6</v>
      </c>
      <c r="AV7" s="42" t="s">
        <v>7</v>
      </c>
      <c r="AW7" s="42" t="s">
        <v>8</v>
      </c>
      <c r="AX7" s="89"/>
      <c r="AY7" s="42" t="s">
        <v>4</v>
      </c>
      <c r="AZ7" s="42" t="s">
        <v>5</v>
      </c>
      <c r="BA7" s="42" t="s">
        <v>6</v>
      </c>
      <c r="BB7" s="42" t="s">
        <v>7</v>
      </c>
      <c r="BC7" s="42" t="s">
        <v>8</v>
      </c>
    </row>
    <row r="8" spans="1:55" ht="18" customHeight="1">
      <c r="A8" s="14" t="s">
        <v>16</v>
      </c>
      <c r="B8" s="43"/>
      <c r="C8" s="43"/>
      <c r="D8" s="43"/>
      <c r="E8" s="43"/>
      <c r="F8" s="43"/>
      <c r="G8" s="43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</row>
    <row r="9" spans="1:55" ht="18" customHeight="1">
      <c r="A9" s="15" t="s">
        <v>10</v>
      </c>
      <c r="B9" s="6">
        <f aca="true" t="shared" si="0" ref="B9:F24">H9+N9+T9+Z9+AF9+AL9+AR9+AX9</f>
        <v>400</v>
      </c>
      <c r="C9" s="6">
        <f t="shared" si="0"/>
        <v>196</v>
      </c>
      <c r="D9" s="6">
        <f t="shared" si="0"/>
        <v>14</v>
      </c>
      <c r="E9" s="6">
        <f t="shared" si="0"/>
        <v>7</v>
      </c>
      <c r="F9" s="6">
        <f t="shared" si="0"/>
        <v>0</v>
      </c>
      <c r="G9" s="6">
        <f aca="true" t="shared" si="1" ref="G9:G24">M9+S9+Y9+AE9+AK9+AQ9+AW9+BC9</f>
        <v>0</v>
      </c>
      <c r="H9" s="52">
        <v>101</v>
      </c>
      <c r="I9" s="52">
        <v>46</v>
      </c>
      <c r="J9" s="52">
        <v>3</v>
      </c>
      <c r="K9" s="52">
        <v>3</v>
      </c>
      <c r="L9" s="45">
        <f>L10+L11+L12++L13+L14+L15+L16</f>
        <v>0</v>
      </c>
      <c r="M9" s="45">
        <f>M10+M11+M12++M13+M14+M15+M16</f>
        <v>0</v>
      </c>
      <c r="N9" s="45">
        <f aca="true" t="shared" si="2" ref="N9:BC9">N10+N11+N12++N13+N14+N15+N16</f>
        <v>83</v>
      </c>
      <c r="O9" s="45">
        <f t="shared" si="2"/>
        <v>39</v>
      </c>
      <c r="P9" s="45">
        <f t="shared" si="2"/>
        <v>5</v>
      </c>
      <c r="Q9" s="45">
        <f t="shared" si="2"/>
        <v>3</v>
      </c>
      <c r="R9" s="45">
        <f t="shared" si="2"/>
        <v>0</v>
      </c>
      <c r="S9" s="45">
        <f t="shared" si="2"/>
        <v>0</v>
      </c>
      <c r="T9" s="45">
        <f t="shared" si="2"/>
        <v>85</v>
      </c>
      <c r="U9" s="45">
        <f t="shared" si="2"/>
        <v>46</v>
      </c>
      <c r="V9" s="45">
        <f t="shared" si="2"/>
        <v>2</v>
      </c>
      <c r="W9" s="45">
        <f t="shared" si="2"/>
        <v>0</v>
      </c>
      <c r="X9" s="45">
        <f t="shared" si="2"/>
        <v>0</v>
      </c>
      <c r="Y9" s="45">
        <f t="shared" si="2"/>
        <v>0</v>
      </c>
      <c r="Z9" s="45">
        <f t="shared" si="2"/>
        <v>64</v>
      </c>
      <c r="AA9" s="45">
        <f t="shared" si="2"/>
        <v>33</v>
      </c>
      <c r="AB9" s="45">
        <f t="shared" si="2"/>
        <v>1</v>
      </c>
      <c r="AC9" s="45">
        <f t="shared" si="2"/>
        <v>0</v>
      </c>
      <c r="AD9" s="45">
        <f t="shared" si="2"/>
        <v>0</v>
      </c>
      <c r="AE9" s="45">
        <f t="shared" si="2"/>
        <v>0</v>
      </c>
      <c r="AF9" s="45">
        <f t="shared" si="2"/>
        <v>67</v>
      </c>
      <c r="AG9" s="45">
        <f t="shared" si="2"/>
        <v>32</v>
      </c>
      <c r="AH9" s="45">
        <f t="shared" si="2"/>
        <v>3</v>
      </c>
      <c r="AI9" s="45">
        <f t="shared" si="2"/>
        <v>1</v>
      </c>
      <c r="AJ9" s="45">
        <f t="shared" si="2"/>
        <v>0</v>
      </c>
      <c r="AK9" s="45">
        <f t="shared" si="2"/>
        <v>0</v>
      </c>
      <c r="AL9" s="45">
        <f t="shared" si="2"/>
        <v>0</v>
      </c>
      <c r="AM9" s="45">
        <f t="shared" si="2"/>
        <v>0</v>
      </c>
      <c r="AN9" s="45">
        <f t="shared" si="2"/>
        <v>0</v>
      </c>
      <c r="AO9" s="45">
        <f t="shared" si="2"/>
        <v>0</v>
      </c>
      <c r="AP9" s="45">
        <f t="shared" si="2"/>
        <v>0</v>
      </c>
      <c r="AQ9" s="45">
        <f t="shared" si="2"/>
        <v>0</v>
      </c>
      <c r="AR9" s="45">
        <f t="shared" si="2"/>
        <v>0</v>
      </c>
      <c r="AS9" s="45">
        <f t="shared" si="2"/>
        <v>0</v>
      </c>
      <c r="AT9" s="45">
        <f t="shared" si="2"/>
        <v>0</v>
      </c>
      <c r="AU9" s="45">
        <f t="shared" si="2"/>
        <v>0</v>
      </c>
      <c r="AV9" s="45">
        <f t="shared" si="2"/>
        <v>0</v>
      </c>
      <c r="AW9" s="45">
        <f t="shared" si="2"/>
        <v>0</v>
      </c>
      <c r="AX9" s="45">
        <f t="shared" si="2"/>
        <v>0</v>
      </c>
      <c r="AY9" s="45">
        <f t="shared" si="2"/>
        <v>0</v>
      </c>
      <c r="AZ9" s="45">
        <f t="shared" si="2"/>
        <v>0</v>
      </c>
      <c r="BA9" s="45">
        <f t="shared" si="2"/>
        <v>0</v>
      </c>
      <c r="BB9" s="45">
        <f t="shared" si="2"/>
        <v>0</v>
      </c>
      <c r="BC9" s="45">
        <f t="shared" si="2"/>
        <v>0</v>
      </c>
    </row>
    <row r="10" spans="1:55" ht="18" customHeight="1">
      <c r="A10" s="16" t="s">
        <v>69</v>
      </c>
      <c r="B10" s="10">
        <f t="shared" si="0"/>
        <v>19</v>
      </c>
      <c r="C10" s="10">
        <f t="shared" si="0"/>
        <v>13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1"/>
        <v>0</v>
      </c>
      <c r="H10" s="53">
        <v>13</v>
      </c>
      <c r="I10" s="53">
        <v>9</v>
      </c>
      <c r="J10" s="53">
        <v>0</v>
      </c>
      <c r="K10" s="53">
        <v>0</v>
      </c>
      <c r="L10" s="7"/>
      <c r="M10" s="7"/>
      <c r="N10" s="7">
        <v>3</v>
      </c>
      <c r="O10" s="7">
        <v>1</v>
      </c>
      <c r="P10" s="7"/>
      <c r="Q10" s="7"/>
      <c r="R10" s="7"/>
      <c r="S10" s="7"/>
      <c r="T10" s="7">
        <v>3</v>
      </c>
      <c r="U10" s="7">
        <v>3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ht="18" customHeight="1">
      <c r="A11" s="16" t="s">
        <v>70</v>
      </c>
      <c r="B11" s="10">
        <f t="shared" si="0"/>
        <v>144</v>
      </c>
      <c r="C11" s="10">
        <f t="shared" si="0"/>
        <v>87</v>
      </c>
      <c r="D11" s="10">
        <f t="shared" si="0"/>
        <v>4</v>
      </c>
      <c r="E11" s="10">
        <f t="shared" si="0"/>
        <v>4</v>
      </c>
      <c r="F11" s="10">
        <f t="shared" si="0"/>
        <v>0</v>
      </c>
      <c r="G11" s="10">
        <f t="shared" si="1"/>
        <v>0</v>
      </c>
      <c r="H11" s="53">
        <v>40</v>
      </c>
      <c r="I11" s="53">
        <v>20</v>
      </c>
      <c r="J11" s="53">
        <v>1</v>
      </c>
      <c r="K11" s="53">
        <v>1</v>
      </c>
      <c r="L11" s="7"/>
      <c r="M11" s="7"/>
      <c r="N11" s="7">
        <v>28</v>
      </c>
      <c r="O11" s="7">
        <v>18</v>
      </c>
      <c r="P11" s="7">
        <v>2</v>
      </c>
      <c r="Q11" s="7">
        <v>2</v>
      </c>
      <c r="R11" s="7"/>
      <c r="S11" s="7"/>
      <c r="T11" s="7">
        <v>34</v>
      </c>
      <c r="U11" s="7">
        <v>22</v>
      </c>
      <c r="V11" s="7"/>
      <c r="W11" s="7"/>
      <c r="X11" s="7"/>
      <c r="Y11" s="7"/>
      <c r="Z11" s="7">
        <v>23</v>
      </c>
      <c r="AA11" s="7">
        <v>13</v>
      </c>
      <c r="AB11" s="7"/>
      <c r="AC11" s="7"/>
      <c r="AD11" s="7"/>
      <c r="AE11" s="7"/>
      <c r="AF11" s="7">
        <v>19</v>
      </c>
      <c r="AG11" s="7">
        <v>14</v>
      </c>
      <c r="AH11" s="7">
        <v>1</v>
      </c>
      <c r="AI11" s="7">
        <v>1</v>
      </c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8" customHeight="1">
      <c r="A12" s="16" t="s">
        <v>71</v>
      </c>
      <c r="B12" s="10">
        <f t="shared" si="0"/>
        <v>73</v>
      </c>
      <c r="C12" s="10">
        <f t="shared" si="0"/>
        <v>45</v>
      </c>
      <c r="D12" s="10">
        <f t="shared" si="0"/>
        <v>3</v>
      </c>
      <c r="E12" s="10">
        <f t="shared" si="0"/>
        <v>2</v>
      </c>
      <c r="F12" s="10">
        <f t="shared" si="0"/>
        <v>0</v>
      </c>
      <c r="G12" s="10">
        <f t="shared" si="1"/>
        <v>0</v>
      </c>
      <c r="H12" s="53">
        <v>17</v>
      </c>
      <c r="I12" s="53">
        <v>9</v>
      </c>
      <c r="J12" s="53">
        <v>1</v>
      </c>
      <c r="K12" s="53">
        <v>1</v>
      </c>
      <c r="L12" s="46"/>
      <c r="M12" s="47"/>
      <c r="N12" s="46">
        <v>11</v>
      </c>
      <c r="O12" s="46">
        <v>4</v>
      </c>
      <c r="P12" s="46">
        <v>1</v>
      </c>
      <c r="Q12" s="46">
        <v>1</v>
      </c>
      <c r="R12" s="46"/>
      <c r="S12" s="47"/>
      <c r="T12" s="46">
        <v>13</v>
      </c>
      <c r="U12" s="46">
        <v>8</v>
      </c>
      <c r="V12" s="46">
        <v>1</v>
      </c>
      <c r="W12" s="46"/>
      <c r="X12" s="46"/>
      <c r="Y12" s="47"/>
      <c r="Z12" s="46">
        <v>12</v>
      </c>
      <c r="AA12" s="46">
        <v>11</v>
      </c>
      <c r="AB12" s="46"/>
      <c r="AC12" s="46"/>
      <c r="AD12" s="46"/>
      <c r="AE12" s="46"/>
      <c r="AF12" s="46">
        <v>20</v>
      </c>
      <c r="AG12" s="46">
        <v>13</v>
      </c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</row>
    <row r="13" spans="1:55" ht="18" customHeight="1">
      <c r="A13" s="16" t="s">
        <v>72</v>
      </c>
      <c r="B13" s="10">
        <f t="shared" si="0"/>
        <v>94</v>
      </c>
      <c r="C13" s="10">
        <f t="shared" si="0"/>
        <v>31</v>
      </c>
      <c r="D13" s="10">
        <f t="shared" si="0"/>
        <v>3</v>
      </c>
      <c r="E13" s="10">
        <f t="shared" si="0"/>
        <v>0</v>
      </c>
      <c r="F13" s="10">
        <f t="shared" si="0"/>
        <v>0</v>
      </c>
      <c r="G13" s="10">
        <f t="shared" si="1"/>
        <v>0</v>
      </c>
      <c r="H13" s="53">
        <v>17</v>
      </c>
      <c r="I13" s="53">
        <v>3</v>
      </c>
      <c r="J13" s="53">
        <v>0</v>
      </c>
      <c r="K13" s="53">
        <v>0</v>
      </c>
      <c r="L13" s="46"/>
      <c r="M13" s="47"/>
      <c r="N13" s="46">
        <v>21</v>
      </c>
      <c r="O13" s="46">
        <v>8</v>
      </c>
      <c r="P13" s="46">
        <v>1</v>
      </c>
      <c r="Q13" s="46"/>
      <c r="R13" s="46"/>
      <c r="S13" s="47"/>
      <c r="T13" s="46">
        <v>26</v>
      </c>
      <c r="U13" s="46">
        <v>10</v>
      </c>
      <c r="V13" s="46">
        <v>1</v>
      </c>
      <c r="W13" s="46"/>
      <c r="X13" s="46"/>
      <c r="Y13" s="47"/>
      <c r="Z13" s="46">
        <v>18</v>
      </c>
      <c r="AA13" s="46">
        <v>8</v>
      </c>
      <c r="AB13" s="46"/>
      <c r="AC13" s="46"/>
      <c r="AD13" s="46"/>
      <c r="AE13" s="46"/>
      <c r="AF13" s="46">
        <v>12</v>
      </c>
      <c r="AG13" s="46">
        <v>2</v>
      </c>
      <c r="AH13" s="46">
        <v>1</v>
      </c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</row>
    <row r="14" spans="1:55" ht="18" customHeight="1">
      <c r="A14" s="16" t="s">
        <v>73</v>
      </c>
      <c r="B14" s="10">
        <f t="shared" si="0"/>
        <v>34</v>
      </c>
      <c r="C14" s="10">
        <f t="shared" si="0"/>
        <v>12</v>
      </c>
      <c r="D14" s="10">
        <f t="shared" si="0"/>
        <v>1</v>
      </c>
      <c r="E14" s="10">
        <f t="shared" si="0"/>
        <v>0</v>
      </c>
      <c r="F14" s="10">
        <f t="shared" si="0"/>
        <v>0</v>
      </c>
      <c r="G14" s="10">
        <f t="shared" si="1"/>
        <v>0</v>
      </c>
      <c r="H14" s="53">
        <v>4</v>
      </c>
      <c r="I14" s="53">
        <v>0</v>
      </c>
      <c r="J14" s="53">
        <v>0</v>
      </c>
      <c r="K14" s="53">
        <v>0</v>
      </c>
      <c r="L14" s="46"/>
      <c r="M14" s="47"/>
      <c r="N14" s="46">
        <v>11</v>
      </c>
      <c r="O14" s="46">
        <v>6</v>
      </c>
      <c r="P14" s="46"/>
      <c r="Q14" s="46"/>
      <c r="R14" s="46"/>
      <c r="S14" s="47"/>
      <c r="T14" s="46">
        <v>5</v>
      </c>
      <c r="U14" s="46">
        <v>3</v>
      </c>
      <c r="V14" s="46"/>
      <c r="W14" s="46"/>
      <c r="X14" s="46"/>
      <c r="Y14" s="47"/>
      <c r="Z14" s="46">
        <v>4</v>
      </c>
      <c r="AA14" s="46">
        <v>1</v>
      </c>
      <c r="AB14" s="46">
        <v>1</v>
      </c>
      <c r="AC14" s="46"/>
      <c r="AD14" s="46"/>
      <c r="AE14" s="46"/>
      <c r="AF14" s="46">
        <v>10</v>
      </c>
      <c r="AG14" s="46">
        <v>2</v>
      </c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</row>
    <row r="15" spans="1:55" ht="18" customHeight="1">
      <c r="A15" s="16" t="s">
        <v>74</v>
      </c>
      <c r="B15" s="10">
        <f t="shared" si="0"/>
        <v>34</v>
      </c>
      <c r="C15" s="10">
        <f t="shared" si="0"/>
        <v>8</v>
      </c>
      <c r="D15" s="10">
        <f t="shared" si="0"/>
        <v>3</v>
      </c>
      <c r="E15" s="10">
        <f t="shared" si="0"/>
        <v>1</v>
      </c>
      <c r="F15" s="10">
        <f t="shared" si="0"/>
        <v>0</v>
      </c>
      <c r="G15" s="10">
        <f t="shared" si="1"/>
        <v>0</v>
      </c>
      <c r="H15" s="53">
        <v>8</v>
      </c>
      <c r="I15" s="53">
        <v>5</v>
      </c>
      <c r="J15" s="53">
        <v>1</v>
      </c>
      <c r="K15" s="53">
        <v>1</v>
      </c>
      <c r="L15" s="46"/>
      <c r="M15" s="47"/>
      <c r="N15" s="46">
        <v>9</v>
      </c>
      <c r="O15" s="46">
        <v>2</v>
      </c>
      <c r="P15" s="46">
        <v>1</v>
      </c>
      <c r="Q15" s="46"/>
      <c r="R15" s="46"/>
      <c r="S15" s="47"/>
      <c r="T15" s="46">
        <v>4</v>
      </c>
      <c r="U15" s="46"/>
      <c r="V15" s="46"/>
      <c r="W15" s="46"/>
      <c r="X15" s="46"/>
      <c r="Y15" s="47"/>
      <c r="Z15" s="46">
        <v>7</v>
      </c>
      <c r="AA15" s="46"/>
      <c r="AB15" s="46"/>
      <c r="AC15" s="46"/>
      <c r="AD15" s="46"/>
      <c r="AE15" s="46"/>
      <c r="AF15" s="46">
        <v>6</v>
      </c>
      <c r="AG15" s="46">
        <v>1</v>
      </c>
      <c r="AH15" s="46">
        <v>1</v>
      </c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</row>
    <row r="16" spans="1:55" ht="18" customHeight="1">
      <c r="A16" s="48" t="s">
        <v>75</v>
      </c>
      <c r="B16" s="10">
        <f t="shared" si="0"/>
        <v>2</v>
      </c>
      <c r="C16" s="10">
        <f t="shared" si="0"/>
        <v>0</v>
      </c>
      <c r="D16" s="10">
        <f t="shared" si="0"/>
        <v>0</v>
      </c>
      <c r="E16" s="10">
        <f t="shared" si="0"/>
        <v>0</v>
      </c>
      <c r="F16" s="10">
        <f t="shared" si="0"/>
        <v>0</v>
      </c>
      <c r="G16" s="10">
        <f t="shared" si="1"/>
        <v>0</v>
      </c>
      <c r="H16" s="53">
        <v>2</v>
      </c>
      <c r="I16" s="53">
        <v>0</v>
      </c>
      <c r="J16" s="53">
        <v>0</v>
      </c>
      <c r="K16" s="53">
        <v>0</v>
      </c>
      <c r="L16" s="49"/>
      <c r="M16" s="50"/>
      <c r="N16" s="49"/>
      <c r="O16" s="49"/>
      <c r="P16" s="49"/>
      <c r="Q16" s="49"/>
      <c r="R16" s="49"/>
      <c r="S16" s="50"/>
      <c r="T16" s="49"/>
      <c r="U16" s="49"/>
      <c r="V16" s="49"/>
      <c r="W16" s="49"/>
      <c r="X16" s="49"/>
      <c r="Y16" s="50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</row>
    <row r="17" spans="1:55" ht="18" customHeight="1">
      <c r="A17" s="15" t="s">
        <v>76</v>
      </c>
      <c r="B17" s="6">
        <f t="shared" si="0"/>
        <v>400</v>
      </c>
      <c r="C17" s="6">
        <f t="shared" si="0"/>
        <v>196</v>
      </c>
      <c r="D17" s="6">
        <f t="shared" si="0"/>
        <v>14</v>
      </c>
      <c r="E17" s="6">
        <f t="shared" si="0"/>
        <v>7</v>
      </c>
      <c r="F17" s="6">
        <f t="shared" si="0"/>
        <v>0</v>
      </c>
      <c r="G17" s="6">
        <f t="shared" si="1"/>
        <v>0</v>
      </c>
      <c r="H17" s="52">
        <v>101</v>
      </c>
      <c r="I17" s="52">
        <v>46</v>
      </c>
      <c r="J17" s="52">
        <v>3</v>
      </c>
      <c r="K17" s="52">
        <v>3</v>
      </c>
      <c r="L17" s="45">
        <f>L18+L19+L20++L21+L22+L23+L24</f>
        <v>0</v>
      </c>
      <c r="M17" s="45">
        <f>M18+M19+M20++M21+M22+M23+M24</f>
        <v>0</v>
      </c>
      <c r="N17" s="45">
        <f aca="true" t="shared" si="3" ref="N17:BC17">N18+N19+N20++N21+N22+N23+N24</f>
        <v>83</v>
      </c>
      <c r="O17" s="45">
        <f t="shared" si="3"/>
        <v>39</v>
      </c>
      <c r="P17" s="45">
        <f t="shared" si="3"/>
        <v>5</v>
      </c>
      <c r="Q17" s="45">
        <f t="shared" si="3"/>
        <v>3</v>
      </c>
      <c r="R17" s="45">
        <f t="shared" si="3"/>
        <v>0</v>
      </c>
      <c r="S17" s="45">
        <f t="shared" si="3"/>
        <v>0</v>
      </c>
      <c r="T17" s="45">
        <f t="shared" si="3"/>
        <v>85</v>
      </c>
      <c r="U17" s="45">
        <f t="shared" si="3"/>
        <v>46</v>
      </c>
      <c r="V17" s="45">
        <f t="shared" si="3"/>
        <v>2</v>
      </c>
      <c r="W17" s="45">
        <f t="shared" si="3"/>
        <v>0</v>
      </c>
      <c r="X17" s="45">
        <f t="shared" si="3"/>
        <v>0</v>
      </c>
      <c r="Y17" s="45">
        <f t="shared" si="3"/>
        <v>0</v>
      </c>
      <c r="Z17" s="45">
        <f t="shared" si="3"/>
        <v>64</v>
      </c>
      <c r="AA17" s="45">
        <f t="shared" si="3"/>
        <v>33</v>
      </c>
      <c r="AB17" s="45">
        <f t="shared" si="3"/>
        <v>1</v>
      </c>
      <c r="AC17" s="45">
        <f t="shared" si="3"/>
        <v>0</v>
      </c>
      <c r="AD17" s="45">
        <f t="shared" si="3"/>
        <v>0</v>
      </c>
      <c r="AE17" s="45">
        <f t="shared" si="3"/>
        <v>0</v>
      </c>
      <c r="AF17" s="45">
        <f t="shared" si="3"/>
        <v>67</v>
      </c>
      <c r="AG17" s="45">
        <f t="shared" si="3"/>
        <v>32</v>
      </c>
      <c r="AH17" s="45">
        <f t="shared" si="3"/>
        <v>3</v>
      </c>
      <c r="AI17" s="45">
        <f t="shared" si="3"/>
        <v>1</v>
      </c>
      <c r="AJ17" s="45">
        <f t="shared" si="3"/>
        <v>0</v>
      </c>
      <c r="AK17" s="45">
        <f t="shared" si="3"/>
        <v>0</v>
      </c>
      <c r="AL17" s="45">
        <f t="shared" si="3"/>
        <v>0</v>
      </c>
      <c r="AM17" s="45">
        <f t="shared" si="3"/>
        <v>0</v>
      </c>
      <c r="AN17" s="45">
        <f t="shared" si="3"/>
        <v>0</v>
      </c>
      <c r="AO17" s="45">
        <f t="shared" si="3"/>
        <v>0</v>
      </c>
      <c r="AP17" s="45">
        <f t="shared" si="3"/>
        <v>0</v>
      </c>
      <c r="AQ17" s="45">
        <f t="shared" si="3"/>
        <v>0</v>
      </c>
      <c r="AR17" s="45">
        <f t="shared" si="3"/>
        <v>0</v>
      </c>
      <c r="AS17" s="45">
        <f t="shared" si="3"/>
        <v>0</v>
      </c>
      <c r="AT17" s="45">
        <f t="shared" si="3"/>
        <v>0</v>
      </c>
      <c r="AU17" s="45">
        <f t="shared" si="3"/>
        <v>0</v>
      </c>
      <c r="AV17" s="45">
        <f t="shared" si="3"/>
        <v>0</v>
      </c>
      <c r="AW17" s="45">
        <f t="shared" si="3"/>
        <v>0</v>
      </c>
      <c r="AX17" s="45">
        <f t="shared" si="3"/>
        <v>0</v>
      </c>
      <c r="AY17" s="45">
        <f t="shared" si="3"/>
        <v>0</v>
      </c>
      <c r="AZ17" s="45">
        <f t="shared" si="3"/>
        <v>0</v>
      </c>
      <c r="BA17" s="45">
        <f t="shared" si="3"/>
        <v>0</v>
      </c>
      <c r="BB17" s="45">
        <f t="shared" si="3"/>
        <v>0</v>
      </c>
      <c r="BC17" s="45">
        <f t="shared" si="3"/>
        <v>0</v>
      </c>
    </row>
    <row r="18" spans="1:55" ht="18" customHeight="1">
      <c r="A18" s="16" t="s">
        <v>69</v>
      </c>
      <c r="B18" s="10">
        <f t="shared" si="0"/>
        <v>64</v>
      </c>
      <c r="C18" s="10">
        <f t="shared" si="0"/>
        <v>38</v>
      </c>
      <c r="D18" s="10">
        <f t="shared" si="0"/>
        <v>3</v>
      </c>
      <c r="E18" s="10">
        <f t="shared" si="0"/>
        <v>2</v>
      </c>
      <c r="F18" s="10">
        <f t="shared" si="0"/>
        <v>0</v>
      </c>
      <c r="G18" s="10">
        <f t="shared" si="1"/>
        <v>0</v>
      </c>
      <c r="H18" s="53">
        <v>24</v>
      </c>
      <c r="I18" s="53">
        <v>11</v>
      </c>
      <c r="J18" s="53">
        <v>1</v>
      </c>
      <c r="K18" s="53">
        <v>1</v>
      </c>
      <c r="L18" s="7"/>
      <c r="M18" s="7"/>
      <c r="N18" s="7">
        <v>11</v>
      </c>
      <c r="O18" s="7">
        <v>9</v>
      </c>
      <c r="P18" s="7">
        <v>1</v>
      </c>
      <c r="Q18" s="7">
        <v>1</v>
      </c>
      <c r="R18" s="7"/>
      <c r="S18" s="7"/>
      <c r="T18" s="7">
        <v>11</v>
      </c>
      <c r="U18" s="7">
        <v>7</v>
      </c>
      <c r="V18" s="7">
        <v>1</v>
      </c>
      <c r="W18" s="7"/>
      <c r="X18" s="7"/>
      <c r="Y18" s="7"/>
      <c r="Z18" s="7">
        <v>10</v>
      </c>
      <c r="AA18" s="7">
        <v>5</v>
      </c>
      <c r="AB18" s="7"/>
      <c r="AC18" s="7"/>
      <c r="AD18" s="7"/>
      <c r="AE18" s="7"/>
      <c r="AF18" s="7">
        <v>8</v>
      </c>
      <c r="AG18" s="7">
        <v>6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8" customHeight="1">
      <c r="A19" s="16" t="s">
        <v>70</v>
      </c>
      <c r="B19" s="10">
        <f t="shared" si="0"/>
        <v>182</v>
      </c>
      <c r="C19" s="10">
        <f t="shared" si="0"/>
        <v>87</v>
      </c>
      <c r="D19" s="10">
        <f t="shared" si="0"/>
        <v>6</v>
      </c>
      <c r="E19" s="10">
        <f t="shared" si="0"/>
        <v>4</v>
      </c>
      <c r="F19" s="10">
        <f t="shared" si="0"/>
        <v>0</v>
      </c>
      <c r="G19" s="10">
        <f t="shared" si="1"/>
        <v>0</v>
      </c>
      <c r="H19" s="53">
        <v>51</v>
      </c>
      <c r="I19" s="53">
        <v>25</v>
      </c>
      <c r="J19" s="53">
        <v>1</v>
      </c>
      <c r="K19" s="53">
        <v>1</v>
      </c>
      <c r="L19" s="7"/>
      <c r="M19" s="7"/>
      <c r="N19" s="7">
        <v>45</v>
      </c>
      <c r="O19" s="7">
        <v>18</v>
      </c>
      <c r="P19" s="7">
        <v>3</v>
      </c>
      <c r="Q19" s="7">
        <v>2</v>
      </c>
      <c r="R19" s="7"/>
      <c r="S19" s="7"/>
      <c r="T19" s="7">
        <v>42</v>
      </c>
      <c r="U19" s="7">
        <v>19</v>
      </c>
      <c r="V19" s="7">
        <v>1</v>
      </c>
      <c r="W19" s="7"/>
      <c r="X19" s="7"/>
      <c r="Y19" s="7"/>
      <c r="Z19" s="7">
        <v>21</v>
      </c>
      <c r="AA19" s="7">
        <v>13</v>
      </c>
      <c r="AB19" s="7"/>
      <c r="AC19" s="7"/>
      <c r="AD19" s="7"/>
      <c r="AE19" s="7"/>
      <c r="AF19" s="7">
        <v>23</v>
      </c>
      <c r="AG19" s="7">
        <v>12</v>
      </c>
      <c r="AH19" s="7">
        <v>1</v>
      </c>
      <c r="AI19" s="7">
        <v>1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8" customHeight="1">
      <c r="A20" s="16" t="s">
        <v>71</v>
      </c>
      <c r="B20" s="10">
        <f t="shared" si="0"/>
        <v>39</v>
      </c>
      <c r="C20" s="10">
        <f t="shared" si="0"/>
        <v>14</v>
      </c>
      <c r="D20" s="10">
        <f t="shared" si="0"/>
        <v>1</v>
      </c>
      <c r="E20" s="10">
        <f t="shared" si="0"/>
        <v>0</v>
      </c>
      <c r="F20" s="10">
        <f t="shared" si="0"/>
        <v>0</v>
      </c>
      <c r="G20" s="10">
        <f t="shared" si="1"/>
        <v>0</v>
      </c>
      <c r="H20" s="53">
        <v>9</v>
      </c>
      <c r="I20" s="53">
        <v>2</v>
      </c>
      <c r="J20" s="53">
        <v>0</v>
      </c>
      <c r="K20" s="53">
        <v>0</v>
      </c>
      <c r="L20" s="46"/>
      <c r="M20" s="47"/>
      <c r="N20" s="46">
        <v>7</v>
      </c>
      <c r="O20" s="46">
        <v>2</v>
      </c>
      <c r="P20" s="46"/>
      <c r="Q20" s="46"/>
      <c r="R20" s="46"/>
      <c r="S20" s="47"/>
      <c r="T20" s="46">
        <v>6</v>
      </c>
      <c r="U20" s="46">
        <v>4</v>
      </c>
      <c r="V20" s="46"/>
      <c r="W20" s="46"/>
      <c r="X20" s="46"/>
      <c r="Y20" s="47"/>
      <c r="Z20" s="46">
        <v>9</v>
      </c>
      <c r="AA20" s="46">
        <v>2</v>
      </c>
      <c r="AB20" s="46">
        <v>1</v>
      </c>
      <c r="AC20" s="46"/>
      <c r="AD20" s="46"/>
      <c r="AE20" s="46"/>
      <c r="AF20" s="46">
        <v>8</v>
      </c>
      <c r="AG20" s="46">
        <v>4</v>
      </c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</row>
    <row r="21" spans="1:55" ht="18" customHeight="1">
      <c r="A21" s="16" t="s">
        <v>72</v>
      </c>
      <c r="B21" s="10">
        <f t="shared" si="0"/>
        <v>41</v>
      </c>
      <c r="C21" s="10">
        <f t="shared" si="0"/>
        <v>22</v>
      </c>
      <c r="D21" s="10">
        <f t="shared" si="0"/>
        <v>1</v>
      </c>
      <c r="E21" s="10">
        <f t="shared" si="0"/>
        <v>0</v>
      </c>
      <c r="F21" s="10">
        <f t="shared" si="0"/>
        <v>0</v>
      </c>
      <c r="G21" s="10">
        <f t="shared" si="1"/>
        <v>0</v>
      </c>
      <c r="H21" s="53">
        <v>10</v>
      </c>
      <c r="I21" s="53">
        <v>5</v>
      </c>
      <c r="J21" s="53">
        <v>0</v>
      </c>
      <c r="K21" s="53">
        <v>0</v>
      </c>
      <c r="L21" s="46"/>
      <c r="M21" s="47"/>
      <c r="N21" s="46">
        <v>6</v>
      </c>
      <c r="O21" s="46">
        <v>2</v>
      </c>
      <c r="P21" s="46"/>
      <c r="Q21" s="46"/>
      <c r="R21" s="46"/>
      <c r="S21" s="47"/>
      <c r="T21" s="46">
        <v>10</v>
      </c>
      <c r="U21" s="46">
        <v>8</v>
      </c>
      <c r="V21" s="46"/>
      <c r="W21" s="46"/>
      <c r="X21" s="46"/>
      <c r="Y21" s="47"/>
      <c r="Z21" s="46">
        <v>5</v>
      </c>
      <c r="AA21" s="46">
        <v>3</v>
      </c>
      <c r="AB21" s="46"/>
      <c r="AC21" s="46"/>
      <c r="AD21" s="46"/>
      <c r="AE21" s="46"/>
      <c r="AF21" s="46">
        <v>10</v>
      </c>
      <c r="AG21" s="46">
        <v>4</v>
      </c>
      <c r="AH21" s="46">
        <v>1</v>
      </c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</row>
    <row r="22" spans="1:55" ht="18" customHeight="1">
      <c r="A22" s="16" t="s">
        <v>73</v>
      </c>
      <c r="B22" s="10">
        <f t="shared" si="0"/>
        <v>39</v>
      </c>
      <c r="C22" s="10">
        <f t="shared" si="0"/>
        <v>19</v>
      </c>
      <c r="D22" s="10">
        <f t="shared" si="0"/>
        <v>1</v>
      </c>
      <c r="E22" s="10">
        <f t="shared" si="0"/>
        <v>0</v>
      </c>
      <c r="F22" s="10">
        <f t="shared" si="0"/>
        <v>0</v>
      </c>
      <c r="G22" s="10">
        <f t="shared" si="1"/>
        <v>0</v>
      </c>
      <c r="H22" s="53">
        <v>1</v>
      </c>
      <c r="I22" s="53">
        <v>0</v>
      </c>
      <c r="J22" s="53">
        <v>0</v>
      </c>
      <c r="K22" s="53">
        <v>0</v>
      </c>
      <c r="L22" s="46"/>
      <c r="M22" s="47"/>
      <c r="N22" s="46">
        <v>10</v>
      </c>
      <c r="O22" s="46">
        <v>5</v>
      </c>
      <c r="P22" s="46">
        <v>1</v>
      </c>
      <c r="Q22" s="46"/>
      <c r="R22" s="46"/>
      <c r="S22" s="47"/>
      <c r="T22" s="46">
        <v>6</v>
      </c>
      <c r="U22" s="46">
        <v>4</v>
      </c>
      <c r="V22" s="46"/>
      <c r="W22" s="46"/>
      <c r="X22" s="46"/>
      <c r="Y22" s="47"/>
      <c r="Z22" s="46">
        <v>12</v>
      </c>
      <c r="AA22" s="46">
        <v>7</v>
      </c>
      <c r="AB22" s="46"/>
      <c r="AC22" s="46"/>
      <c r="AD22" s="46"/>
      <c r="AE22" s="46"/>
      <c r="AF22" s="46">
        <v>10</v>
      </c>
      <c r="AG22" s="46">
        <v>3</v>
      </c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</row>
    <row r="23" spans="1:55" ht="18" customHeight="1">
      <c r="A23" s="16" t="s">
        <v>74</v>
      </c>
      <c r="B23" s="10">
        <f t="shared" si="0"/>
        <v>33</v>
      </c>
      <c r="C23" s="10">
        <f t="shared" si="0"/>
        <v>16</v>
      </c>
      <c r="D23" s="10">
        <f t="shared" si="0"/>
        <v>2</v>
      </c>
      <c r="E23" s="10">
        <f t="shared" si="0"/>
        <v>1</v>
      </c>
      <c r="F23" s="10">
        <f t="shared" si="0"/>
        <v>0</v>
      </c>
      <c r="G23" s="10">
        <f t="shared" si="1"/>
        <v>0</v>
      </c>
      <c r="H23" s="53">
        <v>4</v>
      </c>
      <c r="I23" s="53">
        <v>3</v>
      </c>
      <c r="J23" s="53">
        <v>1</v>
      </c>
      <c r="K23" s="53">
        <v>1</v>
      </c>
      <c r="L23" s="46"/>
      <c r="M23" s="47"/>
      <c r="N23" s="46">
        <v>4</v>
      </c>
      <c r="O23" s="46">
        <v>3</v>
      </c>
      <c r="P23" s="46"/>
      <c r="Q23" s="46"/>
      <c r="R23" s="46"/>
      <c r="S23" s="47"/>
      <c r="T23" s="46">
        <v>10</v>
      </c>
      <c r="U23" s="46">
        <v>4</v>
      </c>
      <c r="V23" s="46"/>
      <c r="W23" s="46"/>
      <c r="X23" s="46"/>
      <c r="Y23" s="47"/>
      <c r="Z23" s="46">
        <v>7</v>
      </c>
      <c r="AA23" s="46">
        <v>3</v>
      </c>
      <c r="AB23" s="46"/>
      <c r="AC23" s="46"/>
      <c r="AD23" s="46"/>
      <c r="AE23" s="46"/>
      <c r="AF23" s="46">
        <v>8</v>
      </c>
      <c r="AG23" s="46">
        <v>3</v>
      </c>
      <c r="AH23" s="46">
        <v>1</v>
      </c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</row>
    <row r="24" spans="1:55" ht="18" customHeight="1">
      <c r="A24" s="48" t="s">
        <v>75</v>
      </c>
      <c r="B24" s="10">
        <f t="shared" si="0"/>
        <v>2</v>
      </c>
      <c r="C24" s="10">
        <f t="shared" si="0"/>
        <v>0</v>
      </c>
      <c r="D24" s="10">
        <f t="shared" si="0"/>
        <v>0</v>
      </c>
      <c r="E24" s="10">
        <f t="shared" si="0"/>
        <v>0</v>
      </c>
      <c r="F24" s="10">
        <f t="shared" si="0"/>
        <v>0</v>
      </c>
      <c r="G24" s="10">
        <f t="shared" si="1"/>
        <v>0</v>
      </c>
      <c r="H24" s="53">
        <v>2</v>
      </c>
      <c r="I24" s="53">
        <v>0</v>
      </c>
      <c r="J24" s="53">
        <v>0</v>
      </c>
      <c r="K24" s="53">
        <v>0</v>
      </c>
      <c r="L24" s="49"/>
      <c r="M24" s="50"/>
      <c r="N24" s="49"/>
      <c r="O24" s="49"/>
      <c r="P24" s="49"/>
      <c r="Q24" s="49"/>
      <c r="R24" s="49"/>
      <c r="S24" s="50"/>
      <c r="T24" s="49"/>
      <c r="U24" s="49"/>
      <c r="V24" s="49"/>
      <c r="W24" s="49"/>
      <c r="X24" s="49"/>
      <c r="Y24" s="50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</row>
    <row r="25" spans="1:55" ht="18" customHeight="1">
      <c r="A25" s="15" t="s">
        <v>77</v>
      </c>
      <c r="B25" s="6">
        <f aca="true" t="shared" si="4" ref="B25:B40">H25+N25+T25+Z25+AF25+AL25+AR25+AX25</f>
        <v>131</v>
      </c>
      <c r="C25" s="6">
        <f aca="true" t="shared" si="5" ref="C25:C40">I25+O25+U25+AA25+AG25+AM25+AS25+AY25</f>
        <v>65</v>
      </c>
      <c r="D25" s="6">
        <f aca="true" t="shared" si="6" ref="D25:D40">J25+P25+V25+AB25+AH25+AN25+AT25+AZ25</f>
        <v>4</v>
      </c>
      <c r="E25" s="6">
        <f aca="true" t="shared" si="7" ref="E25:F40">K25+Q25+W25+AC25+AI25+AO25+AU25+BA25</f>
        <v>1</v>
      </c>
      <c r="F25" s="6">
        <f t="shared" si="7"/>
        <v>0</v>
      </c>
      <c r="G25" s="6">
        <f aca="true" t="shared" si="8" ref="G25:G40">M25+S25+Y25+AE25+AK25+AQ25+AW25+BC25</f>
        <v>0</v>
      </c>
      <c r="H25" s="52"/>
      <c r="I25" s="52"/>
      <c r="J25" s="52"/>
      <c r="K25" s="52"/>
      <c r="L25" s="45">
        <f>L26+L27+L28++L29+L30+L31+L32</f>
        <v>0</v>
      </c>
      <c r="M25" s="45">
        <f>M26+M27+M28++M29+M30+M31+M32</f>
        <v>0</v>
      </c>
      <c r="N25" s="45">
        <f aca="true" t="shared" si="9" ref="N25:BC25">N26+N27+N28++N29+N30+N31+N32</f>
        <v>0</v>
      </c>
      <c r="O25" s="45">
        <f t="shared" si="9"/>
        <v>0</v>
      </c>
      <c r="P25" s="45">
        <f t="shared" si="9"/>
        <v>0</v>
      </c>
      <c r="Q25" s="45">
        <f t="shared" si="9"/>
        <v>0</v>
      </c>
      <c r="R25" s="45">
        <f t="shared" si="9"/>
        <v>0</v>
      </c>
      <c r="S25" s="45">
        <f t="shared" si="9"/>
        <v>0</v>
      </c>
      <c r="T25" s="45">
        <f t="shared" si="9"/>
        <v>0</v>
      </c>
      <c r="U25" s="45">
        <f t="shared" si="9"/>
        <v>0</v>
      </c>
      <c r="V25" s="45">
        <f t="shared" si="9"/>
        <v>0</v>
      </c>
      <c r="W25" s="45">
        <f t="shared" si="9"/>
        <v>0</v>
      </c>
      <c r="X25" s="45">
        <f t="shared" si="9"/>
        <v>0</v>
      </c>
      <c r="Y25" s="45">
        <f t="shared" si="9"/>
        <v>0</v>
      </c>
      <c r="Z25" s="45">
        <f t="shared" si="9"/>
        <v>64</v>
      </c>
      <c r="AA25" s="45">
        <f t="shared" si="9"/>
        <v>33</v>
      </c>
      <c r="AB25" s="45">
        <f t="shared" si="9"/>
        <v>1</v>
      </c>
      <c r="AC25" s="45">
        <f t="shared" si="9"/>
        <v>0</v>
      </c>
      <c r="AD25" s="45">
        <f t="shared" si="9"/>
        <v>0</v>
      </c>
      <c r="AE25" s="45">
        <f t="shared" si="9"/>
        <v>0</v>
      </c>
      <c r="AF25" s="45">
        <f t="shared" si="9"/>
        <v>67</v>
      </c>
      <c r="AG25" s="45">
        <f t="shared" si="9"/>
        <v>32</v>
      </c>
      <c r="AH25" s="45">
        <f t="shared" si="9"/>
        <v>3</v>
      </c>
      <c r="AI25" s="45">
        <f t="shared" si="9"/>
        <v>1</v>
      </c>
      <c r="AJ25" s="45">
        <f t="shared" si="9"/>
        <v>0</v>
      </c>
      <c r="AK25" s="45">
        <f t="shared" si="9"/>
        <v>0</v>
      </c>
      <c r="AL25" s="45">
        <f t="shared" si="9"/>
        <v>0</v>
      </c>
      <c r="AM25" s="45">
        <f t="shared" si="9"/>
        <v>0</v>
      </c>
      <c r="AN25" s="45">
        <f t="shared" si="9"/>
        <v>0</v>
      </c>
      <c r="AO25" s="45">
        <f t="shared" si="9"/>
        <v>0</v>
      </c>
      <c r="AP25" s="45">
        <f t="shared" si="9"/>
        <v>0</v>
      </c>
      <c r="AQ25" s="45">
        <f t="shared" si="9"/>
        <v>0</v>
      </c>
      <c r="AR25" s="45">
        <f t="shared" si="9"/>
        <v>0</v>
      </c>
      <c r="AS25" s="45">
        <f t="shared" si="9"/>
        <v>0</v>
      </c>
      <c r="AT25" s="45">
        <f t="shared" si="9"/>
        <v>0</v>
      </c>
      <c r="AU25" s="45">
        <f t="shared" si="9"/>
        <v>0</v>
      </c>
      <c r="AV25" s="45">
        <f t="shared" si="9"/>
        <v>0</v>
      </c>
      <c r="AW25" s="45">
        <f t="shared" si="9"/>
        <v>0</v>
      </c>
      <c r="AX25" s="45">
        <f t="shared" si="9"/>
        <v>0</v>
      </c>
      <c r="AY25" s="45">
        <f t="shared" si="9"/>
        <v>0</v>
      </c>
      <c r="AZ25" s="45">
        <f t="shared" si="9"/>
        <v>0</v>
      </c>
      <c r="BA25" s="45">
        <f t="shared" si="9"/>
        <v>0</v>
      </c>
      <c r="BB25" s="45">
        <f t="shared" si="9"/>
        <v>0</v>
      </c>
      <c r="BC25" s="45">
        <f t="shared" si="9"/>
        <v>0</v>
      </c>
    </row>
    <row r="26" spans="1:55" ht="18" customHeight="1">
      <c r="A26" s="16" t="s">
        <v>69</v>
      </c>
      <c r="B26" s="10">
        <f t="shared" si="4"/>
        <v>10</v>
      </c>
      <c r="C26" s="10">
        <f t="shared" si="5"/>
        <v>7</v>
      </c>
      <c r="D26" s="10">
        <f t="shared" si="6"/>
        <v>0</v>
      </c>
      <c r="E26" s="10">
        <f t="shared" si="7"/>
        <v>0</v>
      </c>
      <c r="F26" s="10">
        <f aca="true" t="shared" si="10" ref="F26:F32">L26+R26+X26+AD26+AJ26+AP26+AV26+BB26</f>
        <v>0</v>
      </c>
      <c r="G26" s="10">
        <f t="shared" si="8"/>
        <v>0</v>
      </c>
      <c r="H26" s="52"/>
      <c r="I26" s="52"/>
      <c r="J26" s="52"/>
      <c r="K26" s="5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>
        <v>7</v>
      </c>
      <c r="AA26" s="7">
        <v>6</v>
      </c>
      <c r="AB26" s="7"/>
      <c r="AC26" s="7"/>
      <c r="AD26" s="7"/>
      <c r="AE26" s="7"/>
      <c r="AF26" s="7">
        <v>3</v>
      </c>
      <c r="AG26" s="7">
        <v>1</v>
      </c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8" customHeight="1">
      <c r="A27" s="16" t="s">
        <v>70</v>
      </c>
      <c r="B27" s="10">
        <f t="shared" si="4"/>
        <v>51</v>
      </c>
      <c r="C27" s="10">
        <f t="shared" si="5"/>
        <v>30</v>
      </c>
      <c r="D27" s="10">
        <f t="shared" si="6"/>
        <v>1</v>
      </c>
      <c r="E27" s="10">
        <f t="shared" si="7"/>
        <v>1</v>
      </c>
      <c r="F27" s="10">
        <f t="shared" si="10"/>
        <v>0</v>
      </c>
      <c r="G27" s="10">
        <f t="shared" si="8"/>
        <v>0</v>
      </c>
      <c r="H27" s="52"/>
      <c r="I27" s="52"/>
      <c r="J27" s="52"/>
      <c r="K27" s="5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>
        <v>26</v>
      </c>
      <c r="AA27" s="7">
        <v>12</v>
      </c>
      <c r="AB27" s="7"/>
      <c r="AC27" s="7"/>
      <c r="AD27" s="7"/>
      <c r="AE27" s="7"/>
      <c r="AF27" s="7">
        <v>25</v>
      </c>
      <c r="AG27" s="7">
        <v>18</v>
      </c>
      <c r="AH27" s="7">
        <v>1</v>
      </c>
      <c r="AI27" s="7">
        <v>1</v>
      </c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ht="18" customHeight="1">
      <c r="A28" s="16" t="s">
        <v>71</v>
      </c>
      <c r="B28" s="10">
        <f t="shared" si="4"/>
        <v>31</v>
      </c>
      <c r="C28" s="10">
        <f t="shared" si="5"/>
        <v>14</v>
      </c>
      <c r="D28" s="10">
        <f t="shared" si="6"/>
        <v>0</v>
      </c>
      <c r="E28" s="10">
        <f t="shared" si="7"/>
        <v>0</v>
      </c>
      <c r="F28" s="10">
        <f t="shared" si="10"/>
        <v>0</v>
      </c>
      <c r="G28" s="10">
        <f t="shared" si="8"/>
        <v>0</v>
      </c>
      <c r="H28" s="52"/>
      <c r="I28" s="52"/>
      <c r="J28" s="52"/>
      <c r="K28" s="52"/>
      <c r="L28" s="46"/>
      <c r="M28" s="47"/>
      <c r="N28" s="46"/>
      <c r="O28" s="46"/>
      <c r="P28" s="46"/>
      <c r="Q28" s="46"/>
      <c r="R28" s="46"/>
      <c r="S28" s="47"/>
      <c r="T28" s="46"/>
      <c r="U28" s="46"/>
      <c r="V28" s="46"/>
      <c r="W28" s="46"/>
      <c r="X28" s="46"/>
      <c r="Y28" s="47"/>
      <c r="Z28" s="46">
        <v>9</v>
      </c>
      <c r="AA28" s="46">
        <v>5</v>
      </c>
      <c r="AB28" s="46"/>
      <c r="AC28" s="46"/>
      <c r="AD28" s="46"/>
      <c r="AE28" s="46"/>
      <c r="AF28" s="46">
        <v>22</v>
      </c>
      <c r="AG28" s="46">
        <v>9</v>
      </c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</row>
    <row r="29" spans="1:55" ht="18" customHeight="1">
      <c r="A29" s="16" t="s">
        <v>72</v>
      </c>
      <c r="B29" s="10">
        <f t="shared" si="4"/>
        <v>17</v>
      </c>
      <c r="C29" s="10">
        <f t="shared" si="5"/>
        <v>9</v>
      </c>
      <c r="D29" s="10">
        <f t="shared" si="6"/>
        <v>1</v>
      </c>
      <c r="E29" s="10">
        <f t="shared" si="7"/>
        <v>0</v>
      </c>
      <c r="F29" s="10">
        <f t="shared" si="10"/>
        <v>0</v>
      </c>
      <c r="G29" s="10">
        <f t="shared" si="8"/>
        <v>0</v>
      </c>
      <c r="H29" s="52"/>
      <c r="I29" s="52"/>
      <c r="J29" s="52"/>
      <c r="K29" s="52"/>
      <c r="L29" s="46"/>
      <c r="M29" s="47"/>
      <c r="N29" s="46"/>
      <c r="O29" s="46"/>
      <c r="P29" s="46"/>
      <c r="Q29" s="46"/>
      <c r="R29" s="46"/>
      <c r="S29" s="47"/>
      <c r="T29" s="46"/>
      <c r="U29" s="46"/>
      <c r="V29" s="46"/>
      <c r="W29" s="46"/>
      <c r="X29" s="46"/>
      <c r="Y29" s="47"/>
      <c r="Z29" s="46">
        <v>10</v>
      </c>
      <c r="AA29" s="46">
        <v>6</v>
      </c>
      <c r="AB29" s="46"/>
      <c r="AC29" s="46"/>
      <c r="AD29" s="46"/>
      <c r="AE29" s="46"/>
      <c r="AF29" s="46">
        <v>7</v>
      </c>
      <c r="AG29" s="46">
        <v>3</v>
      </c>
      <c r="AH29" s="46">
        <v>1</v>
      </c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</row>
    <row r="30" spans="1:55" ht="18" customHeight="1">
      <c r="A30" s="16" t="s">
        <v>73</v>
      </c>
      <c r="B30" s="10">
        <f t="shared" si="4"/>
        <v>10</v>
      </c>
      <c r="C30" s="10">
        <f t="shared" si="5"/>
        <v>2</v>
      </c>
      <c r="D30" s="10">
        <f t="shared" si="6"/>
        <v>1</v>
      </c>
      <c r="E30" s="10">
        <f t="shared" si="7"/>
        <v>0</v>
      </c>
      <c r="F30" s="10">
        <f t="shared" si="10"/>
        <v>0</v>
      </c>
      <c r="G30" s="10">
        <f t="shared" si="8"/>
        <v>0</v>
      </c>
      <c r="H30" s="52"/>
      <c r="I30" s="52"/>
      <c r="J30" s="52"/>
      <c r="K30" s="52"/>
      <c r="L30" s="46"/>
      <c r="M30" s="47"/>
      <c r="N30" s="46"/>
      <c r="O30" s="46"/>
      <c r="P30" s="46"/>
      <c r="Q30" s="46"/>
      <c r="R30" s="46"/>
      <c r="S30" s="47"/>
      <c r="T30" s="46"/>
      <c r="U30" s="46"/>
      <c r="V30" s="46"/>
      <c r="W30" s="46"/>
      <c r="X30" s="46"/>
      <c r="Y30" s="47"/>
      <c r="Z30" s="46">
        <v>6</v>
      </c>
      <c r="AA30" s="46">
        <v>2</v>
      </c>
      <c r="AB30" s="46"/>
      <c r="AC30" s="46"/>
      <c r="AD30" s="46"/>
      <c r="AE30" s="46"/>
      <c r="AF30" s="46">
        <v>4</v>
      </c>
      <c r="AG30" s="46"/>
      <c r="AH30" s="46">
        <v>1</v>
      </c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</row>
    <row r="31" spans="1:55" ht="18" customHeight="1">
      <c r="A31" s="16" t="s">
        <v>74</v>
      </c>
      <c r="B31" s="10">
        <f t="shared" si="4"/>
        <v>12</v>
      </c>
      <c r="C31" s="10">
        <f t="shared" si="5"/>
        <v>3</v>
      </c>
      <c r="D31" s="10">
        <f t="shared" si="6"/>
        <v>1</v>
      </c>
      <c r="E31" s="10">
        <f t="shared" si="7"/>
        <v>0</v>
      </c>
      <c r="F31" s="10">
        <f t="shared" si="10"/>
        <v>0</v>
      </c>
      <c r="G31" s="10">
        <f t="shared" si="8"/>
        <v>0</v>
      </c>
      <c r="H31" s="52"/>
      <c r="I31" s="52"/>
      <c r="J31" s="52"/>
      <c r="K31" s="52"/>
      <c r="L31" s="46"/>
      <c r="M31" s="47"/>
      <c r="N31" s="46"/>
      <c r="O31" s="46"/>
      <c r="P31" s="46"/>
      <c r="Q31" s="46"/>
      <c r="R31" s="46"/>
      <c r="S31" s="47"/>
      <c r="T31" s="46"/>
      <c r="U31" s="46"/>
      <c r="V31" s="46"/>
      <c r="W31" s="46"/>
      <c r="X31" s="46"/>
      <c r="Y31" s="47"/>
      <c r="Z31" s="46">
        <v>6</v>
      </c>
      <c r="AA31" s="46">
        <v>2</v>
      </c>
      <c r="AB31" s="46">
        <v>1</v>
      </c>
      <c r="AC31" s="46"/>
      <c r="AD31" s="46"/>
      <c r="AE31" s="46"/>
      <c r="AF31" s="46">
        <v>6</v>
      </c>
      <c r="AG31" s="46">
        <v>1</v>
      </c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</row>
    <row r="32" spans="1:55" ht="18" customHeight="1">
      <c r="A32" s="48" t="s">
        <v>75</v>
      </c>
      <c r="B32" s="10">
        <f t="shared" si="4"/>
        <v>0</v>
      </c>
      <c r="C32" s="10">
        <f t="shared" si="5"/>
        <v>0</v>
      </c>
      <c r="D32" s="10">
        <f t="shared" si="6"/>
        <v>0</v>
      </c>
      <c r="E32" s="10">
        <f t="shared" si="7"/>
        <v>0</v>
      </c>
      <c r="F32" s="10">
        <f t="shared" si="10"/>
        <v>0</v>
      </c>
      <c r="G32" s="10">
        <f t="shared" si="8"/>
        <v>0</v>
      </c>
      <c r="H32" s="52"/>
      <c r="I32" s="52"/>
      <c r="J32" s="52"/>
      <c r="K32" s="52"/>
      <c r="L32" s="49"/>
      <c r="M32" s="50"/>
      <c r="N32" s="49"/>
      <c r="O32" s="49"/>
      <c r="P32" s="49"/>
      <c r="Q32" s="49"/>
      <c r="R32" s="49"/>
      <c r="S32" s="50"/>
      <c r="T32" s="49"/>
      <c r="U32" s="49"/>
      <c r="V32" s="49"/>
      <c r="W32" s="49"/>
      <c r="X32" s="49"/>
      <c r="Y32" s="50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</row>
    <row r="33" spans="1:55" ht="18" customHeight="1">
      <c r="A33" s="15" t="s">
        <v>81</v>
      </c>
      <c r="B33" s="6">
        <f t="shared" si="4"/>
        <v>131</v>
      </c>
      <c r="C33" s="6">
        <f t="shared" si="5"/>
        <v>65</v>
      </c>
      <c r="D33" s="6">
        <f t="shared" si="6"/>
        <v>4</v>
      </c>
      <c r="E33" s="6">
        <f t="shared" si="7"/>
        <v>1</v>
      </c>
      <c r="F33" s="6">
        <f t="shared" si="7"/>
        <v>0</v>
      </c>
      <c r="G33" s="6">
        <f t="shared" si="8"/>
        <v>0</v>
      </c>
      <c r="H33" s="52"/>
      <c r="I33" s="52"/>
      <c r="J33" s="52"/>
      <c r="K33" s="52"/>
      <c r="L33" s="45">
        <f>L34+L35+L36++L37+L38+L39+L40</f>
        <v>0</v>
      </c>
      <c r="M33" s="45">
        <f>M34+M35+M36++M37+M38+M39+M40</f>
        <v>0</v>
      </c>
      <c r="N33" s="45">
        <f aca="true" t="shared" si="11" ref="N33:BC33">N34+N35+N36++N37+N38+N39+N40</f>
        <v>0</v>
      </c>
      <c r="O33" s="45">
        <f t="shared" si="11"/>
        <v>0</v>
      </c>
      <c r="P33" s="45">
        <f t="shared" si="11"/>
        <v>0</v>
      </c>
      <c r="Q33" s="45">
        <f t="shared" si="11"/>
        <v>0</v>
      </c>
      <c r="R33" s="45">
        <f t="shared" si="11"/>
        <v>0</v>
      </c>
      <c r="S33" s="45">
        <f t="shared" si="11"/>
        <v>0</v>
      </c>
      <c r="T33" s="45">
        <f t="shared" si="11"/>
        <v>0</v>
      </c>
      <c r="U33" s="45">
        <f t="shared" si="11"/>
        <v>0</v>
      </c>
      <c r="V33" s="45">
        <f t="shared" si="11"/>
        <v>0</v>
      </c>
      <c r="W33" s="45">
        <f t="shared" si="11"/>
        <v>0</v>
      </c>
      <c r="X33" s="45">
        <f t="shared" si="11"/>
        <v>0</v>
      </c>
      <c r="Y33" s="45">
        <f t="shared" si="11"/>
        <v>0</v>
      </c>
      <c r="Z33" s="45">
        <f t="shared" si="11"/>
        <v>64</v>
      </c>
      <c r="AA33" s="45">
        <f t="shared" si="11"/>
        <v>33</v>
      </c>
      <c r="AB33" s="45">
        <f t="shared" si="11"/>
        <v>1</v>
      </c>
      <c r="AC33" s="45">
        <f t="shared" si="11"/>
        <v>0</v>
      </c>
      <c r="AD33" s="45">
        <f t="shared" si="11"/>
        <v>0</v>
      </c>
      <c r="AE33" s="45">
        <f t="shared" si="11"/>
        <v>0</v>
      </c>
      <c r="AF33" s="45">
        <f t="shared" si="11"/>
        <v>67</v>
      </c>
      <c r="AG33" s="45">
        <f t="shared" si="11"/>
        <v>32</v>
      </c>
      <c r="AH33" s="45">
        <f t="shared" si="11"/>
        <v>3</v>
      </c>
      <c r="AI33" s="45">
        <f t="shared" si="11"/>
        <v>1</v>
      </c>
      <c r="AJ33" s="45">
        <f t="shared" si="11"/>
        <v>0</v>
      </c>
      <c r="AK33" s="45">
        <f t="shared" si="11"/>
        <v>0</v>
      </c>
      <c r="AL33" s="45">
        <f t="shared" si="11"/>
        <v>0</v>
      </c>
      <c r="AM33" s="45">
        <f t="shared" si="11"/>
        <v>0</v>
      </c>
      <c r="AN33" s="45">
        <f t="shared" si="11"/>
        <v>0</v>
      </c>
      <c r="AO33" s="45">
        <f t="shared" si="11"/>
        <v>0</v>
      </c>
      <c r="AP33" s="45">
        <f t="shared" si="11"/>
        <v>0</v>
      </c>
      <c r="AQ33" s="45">
        <f t="shared" si="11"/>
        <v>0</v>
      </c>
      <c r="AR33" s="45">
        <f t="shared" si="11"/>
        <v>0</v>
      </c>
      <c r="AS33" s="45">
        <f t="shared" si="11"/>
        <v>0</v>
      </c>
      <c r="AT33" s="45">
        <f t="shared" si="11"/>
        <v>0</v>
      </c>
      <c r="AU33" s="45">
        <f t="shared" si="11"/>
        <v>0</v>
      </c>
      <c r="AV33" s="45">
        <f t="shared" si="11"/>
        <v>0</v>
      </c>
      <c r="AW33" s="45">
        <f t="shared" si="11"/>
        <v>0</v>
      </c>
      <c r="AX33" s="45">
        <f t="shared" si="11"/>
        <v>0</v>
      </c>
      <c r="AY33" s="45">
        <f t="shared" si="11"/>
        <v>0</v>
      </c>
      <c r="AZ33" s="45">
        <f t="shared" si="11"/>
        <v>0</v>
      </c>
      <c r="BA33" s="45">
        <f t="shared" si="11"/>
        <v>0</v>
      </c>
      <c r="BB33" s="45">
        <f t="shared" si="11"/>
        <v>0</v>
      </c>
      <c r="BC33" s="45">
        <f t="shared" si="11"/>
        <v>0</v>
      </c>
    </row>
    <row r="34" spans="1:55" ht="18" customHeight="1">
      <c r="A34" s="16" t="s">
        <v>69</v>
      </c>
      <c r="B34" s="10">
        <f t="shared" si="4"/>
        <v>34</v>
      </c>
      <c r="C34" s="10">
        <f t="shared" si="5"/>
        <v>23</v>
      </c>
      <c r="D34" s="10">
        <f t="shared" si="6"/>
        <v>1</v>
      </c>
      <c r="E34" s="10">
        <f t="shared" si="7"/>
        <v>1</v>
      </c>
      <c r="F34" s="10">
        <f aca="true" t="shared" si="12" ref="F34:F40">L34+R34+X34+AD34+AJ34+AP34+AV34+BB34</f>
        <v>0</v>
      </c>
      <c r="G34" s="10">
        <f t="shared" si="8"/>
        <v>0</v>
      </c>
      <c r="H34" s="52"/>
      <c r="I34" s="52"/>
      <c r="J34" s="52"/>
      <c r="K34" s="5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>
        <v>12</v>
      </c>
      <c r="AA34" s="7">
        <v>8</v>
      </c>
      <c r="AB34" s="7"/>
      <c r="AC34" s="7"/>
      <c r="AD34" s="7"/>
      <c r="AE34" s="7"/>
      <c r="AF34" s="7">
        <v>22</v>
      </c>
      <c r="AG34" s="7">
        <v>15</v>
      </c>
      <c r="AH34" s="7">
        <v>1</v>
      </c>
      <c r="AI34" s="7">
        <v>1</v>
      </c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8" customHeight="1">
      <c r="A35" s="16" t="s">
        <v>70</v>
      </c>
      <c r="B35" s="10">
        <f t="shared" si="4"/>
        <v>45</v>
      </c>
      <c r="C35" s="10">
        <f t="shared" si="5"/>
        <v>24</v>
      </c>
      <c r="D35" s="10">
        <f t="shared" si="6"/>
        <v>1</v>
      </c>
      <c r="E35" s="10">
        <f t="shared" si="7"/>
        <v>0</v>
      </c>
      <c r="F35" s="10">
        <f t="shared" si="12"/>
        <v>0</v>
      </c>
      <c r="G35" s="10">
        <f t="shared" si="8"/>
        <v>0</v>
      </c>
      <c r="H35" s="52"/>
      <c r="I35" s="52"/>
      <c r="J35" s="52"/>
      <c r="K35" s="52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>
        <v>25</v>
      </c>
      <c r="AA35" s="7">
        <v>13</v>
      </c>
      <c r="AB35" s="7"/>
      <c r="AC35" s="7"/>
      <c r="AD35" s="7"/>
      <c r="AE35" s="7"/>
      <c r="AF35" s="7">
        <v>20</v>
      </c>
      <c r="AG35" s="7">
        <v>11</v>
      </c>
      <c r="AH35" s="7">
        <v>1</v>
      </c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ht="18" customHeight="1">
      <c r="A36" s="16" t="s">
        <v>71</v>
      </c>
      <c r="B36" s="10">
        <f t="shared" si="4"/>
        <v>25</v>
      </c>
      <c r="C36" s="10">
        <f t="shared" si="5"/>
        <v>12</v>
      </c>
      <c r="D36" s="10">
        <f t="shared" si="6"/>
        <v>0</v>
      </c>
      <c r="E36" s="10">
        <f t="shared" si="7"/>
        <v>0</v>
      </c>
      <c r="F36" s="10">
        <f t="shared" si="12"/>
        <v>0</v>
      </c>
      <c r="G36" s="10">
        <f t="shared" si="8"/>
        <v>0</v>
      </c>
      <c r="H36" s="52"/>
      <c r="I36" s="52"/>
      <c r="J36" s="52"/>
      <c r="K36" s="52"/>
      <c r="L36" s="46"/>
      <c r="M36" s="47"/>
      <c r="N36" s="46"/>
      <c r="O36" s="46"/>
      <c r="P36" s="46"/>
      <c r="Q36" s="46"/>
      <c r="R36" s="46"/>
      <c r="S36" s="47"/>
      <c r="T36" s="46"/>
      <c r="U36" s="46"/>
      <c r="V36" s="46"/>
      <c r="W36" s="46"/>
      <c r="X36" s="46"/>
      <c r="Y36" s="47"/>
      <c r="Z36" s="46">
        <v>14</v>
      </c>
      <c r="AA36" s="46">
        <v>7</v>
      </c>
      <c r="AB36" s="46"/>
      <c r="AC36" s="46"/>
      <c r="AD36" s="46"/>
      <c r="AE36" s="46"/>
      <c r="AF36" s="46">
        <v>11</v>
      </c>
      <c r="AG36" s="46">
        <v>5</v>
      </c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</row>
    <row r="37" spans="1:55" ht="18" customHeight="1">
      <c r="A37" s="16" t="s">
        <v>72</v>
      </c>
      <c r="B37" s="10">
        <f t="shared" si="4"/>
        <v>15</v>
      </c>
      <c r="C37" s="10">
        <f t="shared" si="5"/>
        <v>4</v>
      </c>
      <c r="D37" s="10">
        <f t="shared" si="6"/>
        <v>1</v>
      </c>
      <c r="E37" s="10">
        <f t="shared" si="7"/>
        <v>0</v>
      </c>
      <c r="F37" s="10">
        <f t="shared" si="12"/>
        <v>0</v>
      </c>
      <c r="G37" s="10">
        <f t="shared" si="8"/>
        <v>0</v>
      </c>
      <c r="H37" s="52"/>
      <c r="I37" s="52"/>
      <c r="J37" s="52"/>
      <c r="K37" s="52"/>
      <c r="L37" s="46"/>
      <c r="M37" s="47"/>
      <c r="N37" s="46"/>
      <c r="O37" s="46"/>
      <c r="P37" s="46"/>
      <c r="Q37" s="46"/>
      <c r="R37" s="46"/>
      <c r="S37" s="47"/>
      <c r="T37" s="46"/>
      <c r="U37" s="46"/>
      <c r="V37" s="46"/>
      <c r="W37" s="46"/>
      <c r="X37" s="46"/>
      <c r="Y37" s="47"/>
      <c r="Z37" s="46">
        <v>9</v>
      </c>
      <c r="AA37" s="46">
        <v>4</v>
      </c>
      <c r="AB37" s="46">
        <v>1</v>
      </c>
      <c r="AC37" s="46"/>
      <c r="AD37" s="46"/>
      <c r="AE37" s="46"/>
      <c r="AF37" s="46">
        <v>6</v>
      </c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</row>
    <row r="38" spans="1:55" ht="18" customHeight="1">
      <c r="A38" s="16" t="s">
        <v>73</v>
      </c>
      <c r="B38" s="10">
        <f t="shared" si="4"/>
        <v>6</v>
      </c>
      <c r="C38" s="10">
        <f t="shared" si="5"/>
        <v>0</v>
      </c>
      <c r="D38" s="10">
        <f t="shared" si="6"/>
        <v>1</v>
      </c>
      <c r="E38" s="10">
        <f t="shared" si="7"/>
        <v>0</v>
      </c>
      <c r="F38" s="10">
        <f t="shared" si="12"/>
        <v>0</v>
      </c>
      <c r="G38" s="10">
        <f t="shared" si="8"/>
        <v>0</v>
      </c>
      <c r="H38" s="52"/>
      <c r="I38" s="52"/>
      <c r="J38" s="52"/>
      <c r="K38" s="52"/>
      <c r="L38" s="46"/>
      <c r="M38" s="47"/>
      <c r="N38" s="46"/>
      <c r="O38" s="46"/>
      <c r="P38" s="46"/>
      <c r="Q38" s="46"/>
      <c r="R38" s="46"/>
      <c r="S38" s="47"/>
      <c r="T38" s="46"/>
      <c r="U38" s="46"/>
      <c r="V38" s="46"/>
      <c r="W38" s="46"/>
      <c r="X38" s="46"/>
      <c r="Y38" s="47"/>
      <c r="Z38" s="46">
        <v>1</v>
      </c>
      <c r="AA38" s="46"/>
      <c r="AB38" s="46"/>
      <c r="AC38" s="46"/>
      <c r="AD38" s="46"/>
      <c r="AE38" s="46"/>
      <c r="AF38" s="46">
        <v>5</v>
      </c>
      <c r="AG38" s="46"/>
      <c r="AH38" s="46">
        <v>1</v>
      </c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</row>
    <row r="39" spans="1:55" ht="18" customHeight="1">
      <c r="A39" s="16" t="s">
        <v>74</v>
      </c>
      <c r="B39" s="10">
        <f t="shared" si="4"/>
        <v>6</v>
      </c>
      <c r="C39" s="10">
        <f t="shared" si="5"/>
        <v>2</v>
      </c>
      <c r="D39" s="10">
        <f t="shared" si="6"/>
        <v>0</v>
      </c>
      <c r="E39" s="10">
        <f t="shared" si="7"/>
        <v>0</v>
      </c>
      <c r="F39" s="10">
        <f t="shared" si="12"/>
        <v>0</v>
      </c>
      <c r="G39" s="10">
        <f t="shared" si="8"/>
        <v>0</v>
      </c>
      <c r="H39" s="52"/>
      <c r="I39" s="52"/>
      <c r="J39" s="52"/>
      <c r="K39" s="52"/>
      <c r="L39" s="46"/>
      <c r="M39" s="47"/>
      <c r="N39" s="46"/>
      <c r="O39" s="46"/>
      <c r="P39" s="46"/>
      <c r="Q39" s="46"/>
      <c r="R39" s="46"/>
      <c r="S39" s="47"/>
      <c r="T39" s="46"/>
      <c r="U39" s="46"/>
      <c r="V39" s="46"/>
      <c r="W39" s="46"/>
      <c r="X39" s="46"/>
      <c r="Y39" s="47"/>
      <c r="Z39" s="46">
        <v>3</v>
      </c>
      <c r="AA39" s="46">
        <v>1</v>
      </c>
      <c r="AB39" s="46"/>
      <c r="AC39" s="46"/>
      <c r="AD39" s="46"/>
      <c r="AE39" s="46"/>
      <c r="AF39" s="46">
        <v>3</v>
      </c>
      <c r="AG39" s="46">
        <v>1</v>
      </c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</row>
    <row r="40" spans="1:55" ht="18" customHeight="1">
      <c r="A40" s="48" t="s">
        <v>75</v>
      </c>
      <c r="B40" s="10">
        <f t="shared" si="4"/>
        <v>0</v>
      </c>
      <c r="C40" s="10">
        <f t="shared" si="5"/>
        <v>0</v>
      </c>
      <c r="D40" s="10">
        <f t="shared" si="6"/>
        <v>0</v>
      </c>
      <c r="E40" s="10">
        <f t="shared" si="7"/>
        <v>0</v>
      </c>
      <c r="F40" s="10">
        <f t="shared" si="12"/>
        <v>0</v>
      </c>
      <c r="G40" s="10">
        <f t="shared" si="8"/>
        <v>0</v>
      </c>
      <c r="H40" s="52"/>
      <c r="I40" s="52"/>
      <c r="J40" s="52"/>
      <c r="K40" s="52"/>
      <c r="L40" s="49"/>
      <c r="M40" s="50"/>
      <c r="N40" s="49"/>
      <c r="O40" s="49"/>
      <c r="P40" s="49"/>
      <c r="Q40" s="49"/>
      <c r="R40" s="49"/>
      <c r="S40" s="50"/>
      <c r="T40" s="49"/>
      <c r="U40" s="49"/>
      <c r="V40" s="49"/>
      <c r="W40" s="49"/>
      <c r="X40" s="49"/>
      <c r="Y40" s="50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</row>
    <row r="41" spans="1:55" ht="18" customHeight="1">
      <c r="A41" s="15" t="s">
        <v>78</v>
      </c>
      <c r="B41" s="6">
        <f aca="true" t="shared" si="13" ref="B41:F48">H41+N41+T41+Z41+AF41+AL41+AR41+AX41</f>
        <v>400</v>
      </c>
      <c r="C41" s="6">
        <f t="shared" si="13"/>
        <v>196</v>
      </c>
      <c r="D41" s="6">
        <f t="shared" si="13"/>
        <v>14</v>
      </c>
      <c r="E41" s="6">
        <f t="shared" si="13"/>
        <v>7</v>
      </c>
      <c r="F41" s="6">
        <f t="shared" si="13"/>
        <v>0</v>
      </c>
      <c r="G41" s="6">
        <f aca="true" t="shared" si="14" ref="G41:G48">M41+S41+Y41+AE41+AK41+AQ41+AW41+BC41</f>
        <v>0</v>
      </c>
      <c r="H41" s="52">
        <v>101</v>
      </c>
      <c r="I41" s="52">
        <v>46</v>
      </c>
      <c r="J41" s="52">
        <v>3</v>
      </c>
      <c r="K41" s="52">
        <v>3</v>
      </c>
      <c r="L41" s="45">
        <f>L42+L43+L44++L45+L46+L47+L48</f>
        <v>0</v>
      </c>
      <c r="M41" s="45">
        <f>M42+M43+M44++M45+M46+M47+M48</f>
        <v>0</v>
      </c>
      <c r="N41" s="45">
        <f aca="true" t="shared" si="15" ref="N41:BC41">N42+N43+N44++N45+N46+N47+N48</f>
        <v>83</v>
      </c>
      <c r="O41" s="45">
        <f t="shared" si="15"/>
        <v>39</v>
      </c>
      <c r="P41" s="45">
        <f t="shared" si="15"/>
        <v>5</v>
      </c>
      <c r="Q41" s="45">
        <f t="shared" si="15"/>
        <v>3</v>
      </c>
      <c r="R41" s="45">
        <f t="shared" si="15"/>
        <v>0</v>
      </c>
      <c r="S41" s="45">
        <f t="shared" si="15"/>
        <v>0</v>
      </c>
      <c r="T41" s="45">
        <f t="shared" si="15"/>
        <v>85</v>
      </c>
      <c r="U41" s="45">
        <f t="shared" si="15"/>
        <v>46</v>
      </c>
      <c r="V41" s="45">
        <f t="shared" si="15"/>
        <v>2</v>
      </c>
      <c r="W41" s="45">
        <f t="shared" si="15"/>
        <v>0</v>
      </c>
      <c r="X41" s="45">
        <f t="shared" si="15"/>
        <v>0</v>
      </c>
      <c r="Y41" s="45">
        <f t="shared" si="15"/>
        <v>0</v>
      </c>
      <c r="Z41" s="45">
        <f t="shared" si="15"/>
        <v>64</v>
      </c>
      <c r="AA41" s="45">
        <f t="shared" si="15"/>
        <v>33</v>
      </c>
      <c r="AB41" s="45">
        <f t="shared" si="15"/>
        <v>1</v>
      </c>
      <c r="AC41" s="45">
        <f t="shared" si="15"/>
        <v>0</v>
      </c>
      <c r="AD41" s="45">
        <f t="shared" si="15"/>
        <v>0</v>
      </c>
      <c r="AE41" s="45">
        <f t="shared" si="15"/>
        <v>0</v>
      </c>
      <c r="AF41" s="45">
        <f t="shared" si="15"/>
        <v>67</v>
      </c>
      <c r="AG41" s="45">
        <f t="shared" si="15"/>
        <v>32</v>
      </c>
      <c r="AH41" s="45">
        <f t="shared" si="15"/>
        <v>3</v>
      </c>
      <c r="AI41" s="45">
        <f t="shared" si="15"/>
        <v>1</v>
      </c>
      <c r="AJ41" s="45">
        <f t="shared" si="15"/>
        <v>0</v>
      </c>
      <c r="AK41" s="45">
        <f t="shared" si="15"/>
        <v>0</v>
      </c>
      <c r="AL41" s="45">
        <f t="shared" si="15"/>
        <v>0</v>
      </c>
      <c r="AM41" s="45">
        <f t="shared" si="15"/>
        <v>0</v>
      </c>
      <c r="AN41" s="45">
        <f t="shared" si="15"/>
        <v>0</v>
      </c>
      <c r="AO41" s="45">
        <f t="shared" si="15"/>
        <v>0</v>
      </c>
      <c r="AP41" s="45">
        <f t="shared" si="15"/>
        <v>0</v>
      </c>
      <c r="AQ41" s="45">
        <f t="shared" si="15"/>
        <v>0</v>
      </c>
      <c r="AR41" s="45">
        <f t="shared" si="15"/>
        <v>0</v>
      </c>
      <c r="AS41" s="45">
        <f t="shared" si="15"/>
        <v>0</v>
      </c>
      <c r="AT41" s="45">
        <f t="shared" si="15"/>
        <v>0</v>
      </c>
      <c r="AU41" s="45">
        <f t="shared" si="15"/>
        <v>0</v>
      </c>
      <c r="AV41" s="45">
        <f t="shared" si="15"/>
        <v>0</v>
      </c>
      <c r="AW41" s="45">
        <f t="shared" si="15"/>
        <v>0</v>
      </c>
      <c r="AX41" s="45">
        <f t="shared" si="15"/>
        <v>0</v>
      </c>
      <c r="AY41" s="45">
        <f t="shared" si="15"/>
        <v>0</v>
      </c>
      <c r="AZ41" s="45">
        <f t="shared" si="15"/>
        <v>0</v>
      </c>
      <c r="BA41" s="45">
        <f t="shared" si="15"/>
        <v>0</v>
      </c>
      <c r="BB41" s="45">
        <f t="shared" si="15"/>
        <v>0</v>
      </c>
      <c r="BC41" s="45">
        <f t="shared" si="15"/>
        <v>0</v>
      </c>
    </row>
    <row r="42" spans="1:55" ht="18" customHeight="1">
      <c r="A42" s="16" t="s">
        <v>69</v>
      </c>
      <c r="B42" s="10">
        <f t="shared" si="13"/>
        <v>32</v>
      </c>
      <c r="C42" s="10">
        <f t="shared" si="13"/>
        <v>18</v>
      </c>
      <c r="D42" s="10">
        <f t="shared" si="13"/>
        <v>1</v>
      </c>
      <c r="E42" s="10">
        <f t="shared" si="13"/>
        <v>1</v>
      </c>
      <c r="F42" s="10">
        <f t="shared" si="13"/>
        <v>0</v>
      </c>
      <c r="G42" s="10">
        <f t="shared" si="14"/>
        <v>0</v>
      </c>
      <c r="H42" s="53">
        <v>13</v>
      </c>
      <c r="I42" s="53">
        <v>5</v>
      </c>
      <c r="J42" s="53">
        <v>1</v>
      </c>
      <c r="K42" s="53">
        <v>1</v>
      </c>
      <c r="L42" s="7"/>
      <c r="M42" s="7"/>
      <c r="N42" s="7">
        <v>5</v>
      </c>
      <c r="O42" s="7">
        <v>4</v>
      </c>
      <c r="P42" s="7"/>
      <c r="Q42" s="7"/>
      <c r="R42" s="7"/>
      <c r="S42" s="7"/>
      <c r="T42" s="7">
        <v>10</v>
      </c>
      <c r="U42" s="7">
        <v>6</v>
      </c>
      <c r="V42" s="7"/>
      <c r="W42" s="7"/>
      <c r="X42" s="7"/>
      <c r="Y42" s="7"/>
      <c r="Z42" s="7">
        <v>2</v>
      </c>
      <c r="AA42" s="7">
        <v>2</v>
      </c>
      <c r="AB42" s="7"/>
      <c r="AC42" s="7"/>
      <c r="AD42" s="7"/>
      <c r="AE42" s="7"/>
      <c r="AF42" s="7">
        <v>2</v>
      </c>
      <c r="AG42" s="7">
        <v>1</v>
      </c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5" ht="18" customHeight="1">
      <c r="A43" s="16" t="s">
        <v>70</v>
      </c>
      <c r="B43" s="10">
        <f t="shared" si="13"/>
        <v>138</v>
      </c>
      <c r="C43" s="10">
        <f t="shared" si="13"/>
        <v>79</v>
      </c>
      <c r="D43" s="10">
        <f t="shared" si="13"/>
        <v>4</v>
      </c>
      <c r="E43" s="10">
        <f t="shared" si="13"/>
        <v>4</v>
      </c>
      <c r="F43" s="10">
        <f t="shared" si="13"/>
        <v>0</v>
      </c>
      <c r="G43" s="10">
        <f t="shared" si="14"/>
        <v>0</v>
      </c>
      <c r="H43" s="53">
        <v>34</v>
      </c>
      <c r="I43" s="53">
        <v>21</v>
      </c>
      <c r="J43" s="53">
        <v>1</v>
      </c>
      <c r="K43" s="53">
        <v>1</v>
      </c>
      <c r="L43" s="7"/>
      <c r="M43" s="7"/>
      <c r="N43" s="7">
        <v>37</v>
      </c>
      <c r="O43" s="7">
        <v>17</v>
      </c>
      <c r="P43" s="7">
        <v>2</v>
      </c>
      <c r="Q43" s="7">
        <v>2</v>
      </c>
      <c r="R43" s="7"/>
      <c r="S43" s="7"/>
      <c r="T43" s="7">
        <v>25</v>
      </c>
      <c r="U43" s="7">
        <v>14</v>
      </c>
      <c r="V43" s="7"/>
      <c r="W43" s="7"/>
      <c r="X43" s="7"/>
      <c r="Y43" s="7"/>
      <c r="Z43" s="7">
        <v>19</v>
      </c>
      <c r="AA43" s="7">
        <v>9</v>
      </c>
      <c r="AB43" s="7"/>
      <c r="AC43" s="7"/>
      <c r="AD43" s="7"/>
      <c r="AE43" s="7"/>
      <c r="AF43" s="7">
        <v>23</v>
      </c>
      <c r="AG43" s="7">
        <v>18</v>
      </c>
      <c r="AH43" s="7">
        <v>1</v>
      </c>
      <c r="AI43" s="7">
        <v>1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ht="18" customHeight="1">
      <c r="A44" s="16" t="s">
        <v>71</v>
      </c>
      <c r="B44" s="10">
        <f t="shared" si="13"/>
        <v>70</v>
      </c>
      <c r="C44" s="10">
        <f t="shared" si="13"/>
        <v>31</v>
      </c>
      <c r="D44" s="10">
        <f t="shared" si="13"/>
        <v>2</v>
      </c>
      <c r="E44" s="10">
        <f t="shared" si="13"/>
        <v>1</v>
      </c>
      <c r="F44" s="10">
        <f t="shared" si="13"/>
        <v>0</v>
      </c>
      <c r="G44" s="10">
        <f t="shared" si="14"/>
        <v>0</v>
      </c>
      <c r="H44" s="53">
        <v>23</v>
      </c>
      <c r="I44" s="53">
        <v>5</v>
      </c>
      <c r="J44" s="53">
        <v>0</v>
      </c>
      <c r="K44" s="53">
        <v>0</v>
      </c>
      <c r="L44" s="46"/>
      <c r="M44" s="47"/>
      <c r="N44" s="46">
        <v>16</v>
      </c>
      <c r="O44" s="46">
        <v>9</v>
      </c>
      <c r="P44" s="46">
        <v>2</v>
      </c>
      <c r="Q44" s="46">
        <v>1</v>
      </c>
      <c r="R44" s="46"/>
      <c r="S44" s="47"/>
      <c r="T44" s="46">
        <v>12</v>
      </c>
      <c r="U44" s="46">
        <v>6</v>
      </c>
      <c r="V44" s="46"/>
      <c r="W44" s="46"/>
      <c r="X44" s="46"/>
      <c r="Y44" s="47"/>
      <c r="Z44" s="46">
        <v>9</v>
      </c>
      <c r="AA44" s="46">
        <v>7</v>
      </c>
      <c r="AB44" s="46"/>
      <c r="AC44" s="46"/>
      <c r="AD44" s="46"/>
      <c r="AE44" s="46"/>
      <c r="AF44" s="46">
        <v>10</v>
      </c>
      <c r="AG44" s="46">
        <v>4</v>
      </c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</row>
    <row r="45" spans="1:55" ht="18" customHeight="1">
      <c r="A45" s="16" t="s">
        <v>72</v>
      </c>
      <c r="B45" s="10">
        <f t="shared" si="13"/>
        <v>74</v>
      </c>
      <c r="C45" s="10">
        <f t="shared" si="13"/>
        <v>39</v>
      </c>
      <c r="D45" s="10">
        <f t="shared" si="13"/>
        <v>3</v>
      </c>
      <c r="E45" s="10">
        <f t="shared" si="13"/>
        <v>1</v>
      </c>
      <c r="F45" s="10">
        <f t="shared" si="13"/>
        <v>0</v>
      </c>
      <c r="G45" s="10">
        <f t="shared" si="14"/>
        <v>0</v>
      </c>
      <c r="H45" s="53">
        <v>19</v>
      </c>
      <c r="I45" s="53">
        <v>11</v>
      </c>
      <c r="J45" s="53">
        <v>1</v>
      </c>
      <c r="K45" s="53">
        <v>1</v>
      </c>
      <c r="L45" s="46"/>
      <c r="M45" s="47"/>
      <c r="N45" s="46">
        <v>13</v>
      </c>
      <c r="O45" s="46">
        <v>6</v>
      </c>
      <c r="P45" s="46"/>
      <c r="Q45" s="46"/>
      <c r="R45" s="46"/>
      <c r="S45" s="47"/>
      <c r="T45" s="46">
        <v>15</v>
      </c>
      <c r="U45" s="46">
        <v>9</v>
      </c>
      <c r="V45" s="46">
        <v>2</v>
      </c>
      <c r="W45" s="46"/>
      <c r="X45" s="46"/>
      <c r="Y45" s="47"/>
      <c r="Z45" s="46">
        <v>13</v>
      </c>
      <c r="AA45" s="46">
        <v>7</v>
      </c>
      <c r="AB45" s="46"/>
      <c r="AC45" s="46"/>
      <c r="AD45" s="46"/>
      <c r="AE45" s="46"/>
      <c r="AF45" s="46">
        <v>14</v>
      </c>
      <c r="AG45" s="46">
        <v>6</v>
      </c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</row>
    <row r="46" spans="1:55" ht="18" customHeight="1">
      <c r="A46" s="16" t="s">
        <v>73</v>
      </c>
      <c r="B46" s="10">
        <f t="shared" si="13"/>
        <v>49</v>
      </c>
      <c r="C46" s="10">
        <f t="shared" si="13"/>
        <v>21</v>
      </c>
      <c r="D46" s="10">
        <f t="shared" si="13"/>
        <v>2</v>
      </c>
      <c r="E46" s="10">
        <f t="shared" si="13"/>
        <v>0</v>
      </c>
      <c r="F46" s="10">
        <f t="shared" si="13"/>
        <v>0</v>
      </c>
      <c r="G46" s="10">
        <f t="shared" si="14"/>
        <v>0</v>
      </c>
      <c r="H46" s="53">
        <v>8</v>
      </c>
      <c r="I46" s="53">
        <v>3</v>
      </c>
      <c r="J46" s="53">
        <v>0</v>
      </c>
      <c r="K46" s="53">
        <v>0</v>
      </c>
      <c r="L46" s="46"/>
      <c r="M46" s="47"/>
      <c r="N46" s="46">
        <v>10</v>
      </c>
      <c r="O46" s="46">
        <v>2</v>
      </c>
      <c r="P46" s="46">
        <v>1</v>
      </c>
      <c r="Q46" s="46"/>
      <c r="R46" s="46"/>
      <c r="S46" s="47"/>
      <c r="T46" s="46">
        <v>13</v>
      </c>
      <c r="U46" s="46">
        <v>9</v>
      </c>
      <c r="V46" s="46"/>
      <c r="W46" s="46"/>
      <c r="X46" s="46"/>
      <c r="Y46" s="47"/>
      <c r="Z46" s="46">
        <v>8</v>
      </c>
      <c r="AA46" s="46">
        <v>4</v>
      </c>
      <c r="AB46" s="46"/>
      <c r="AC46" s="46"/>
      <c r="AD46" s="46"/>
      <c r="AE46" s="46"/>
      <c r="AF46" s="46">
        <v>10</v>
      </c>
      <c r="AG46" s="46">
        <v>3</v>
      </c>
      <c r="AH46" s="46">
        <v>1</v>
      </c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</row>
    <row r="47" spans="1:55" ht="18" customHeight="1">
      <c r="A47" s="16" t="s">
        <v>74</v>
      </c>
      <c r="B47" s="10">
        <f t="shared" si="13"/>
        <v>36</v>
      </c>
      <c r="C47" s="10">
        <f t="shared" si="13"/>
        <v>8</v>
      </c>
      <c r="D47" s="10">
        <f t="shared" si="13"/>
        <v>2</v>
      </c>
      <c r="E47" s="10">
        <f t="shared" si="13"/>
        <v>0</v>
      </c>
      <c r="F47" s="10">
        <f t="shared" si="13"/>
        <v>0</v>
      </c>
      <c r="G47" s="10">
        <f t="shared" si="14"/>
        <v>0</v>
      </c>
      <c r="H47" s="53">
        <v>3</v>
      </c>
      <c r="I47" s="53">
        <v>1</v>
      </c>
      <c r="J47" s="53">
        <v>0</v>
      </c>
      <c r="K47" s="53">
        <v>0</v>
      </c>
      <c r="L47" s="46"/>
      <c r="M47" s="47"/>
      <c r="N47" s="46">
        <v>2</v>
      </c>
      <c r="O47" s="46">
        <v>1</v>
      </c>
      <c r="P47" s="46"/>
      <c r="Q47" s="46"/>
      <c r="R47" s="46"/>
      <c r="S47" s="47"/>
      <c r="T47" s="46">
        <v>10</v>
      </c>
      <c r="U47" s="46">
        <v>2</v>
      </c>
      <c r="V47" s="46"/>
      <c r="W47" s="46"/>
      <c r="X47" s="46"/>
      <c r="Y47" s="47"/>
      <c r="Z47" s="46">
        <v>13</v>
      </c>
      <c r="AA47" s="46">
        <v>4</v>
      </c>
      <c r="AB47" s="46">
        <v>1</v>
      </c>
      <c r="AC47" s="46"/>
      <c r="AD47" s="46"/>
      <c r="AE47" s="46"/>
      <c r="AF47" s="46">
        <v>8</v>
      </c>
      <c r="AG47" s="46"/>
      <c r="AH47" s="46">
        <v>1</v>
      </c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</row>
    <row r="48" spans="1:55" ht="18" customHeight="1">
      <c r="A48" s="16" t="s">
        <v>75</v>
      </c>
      <c r="B48" s="10">
        <f t="shared" si="13"/>
        <v>1</v>
      </c>
      <c r="C48" s="10">
        <f t="shared" si="13"/>
        <v>0</v>
      </c>
      <c r="D48" s="10">
        <f t="shared" si="13"/>
        <v>0</v>
      </c>
      <c r="E48" s="10">
        <f t="shared" si="13"/>
        <v>0</v>
      </c>
      <c r="F48" s="10">
        <f t="shared" si="13"/>
        <v>0</v>
      </c>
      <c r="G48" s="10">
        <f t="shared" si="14"/>
        <v>0</v>
      </c>
      <c r="H48" s="53">
        <v>1</v>
      </c>
      <c r="I48" s="53">
        <v>0</v>
      </c>
      <c r="J48" s="53">
        <v>0</v>
      </c>
      <c r="K48" s="53">
        <v>0</v>
      </c>
      <c r="L48" s="49"/>
      <c r="M48" s="50"/>
      <c r="N48" s="49"/>
      <c r="O48" s="49"/>
      <c r="P48" s="49"/>
      <c r="Q48" s="49"/>
      <c r="R48" s="49"/>
      <c r="S48" s="50"/>
      <c r="T48" s="49"/>
      <c r="U48" s="49"/>
      <c r="V48" s="49"/>
      <c r="W48" s="49"/>
      <c r="X48" s="49"/>
      <c r="Y48" s="50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</row>
    <row r="49" spans="1:55" ht="18" customHeight="1">
      <c r="A49" s="15" t="s">
        <v>79</v>
      </c>
      <c r="B49" s="6">
        <f aca="true" t="shared" si="16" ref="B49:B56">H49+N49+T49+Z49+AF49+AL49+AR49+AX49</f>
        <v>277</v>
      </c>
      <c r="C49" s="6">
        <f aca="true" t="shared" si="17" ref="C49:C56">I49+O49+U49+AA49+AG49+AM49+AS49+AY49</f>
        <v>136</v>
      </c>
      <c r="D49" s="6">
        <f aca="true" t="shared" si="18" ref="D49:D56">J49+P49+V49+AB49+AH49+AN49+AT49+AZ49</f>
        <v>9</v>
      </c>
      <c r="E49" s="6">
        <f aca="true" t="shared" si="19" ref="E49:F56">K49+Q49+W49+AC49+AI49+AO49+AU49+BA49</f>
        <v>2</v>
      </c>
      <c r="F49" s="6">
        <f t="shared" si="19"/>
        <v>0</v>
      </c>
      <c r="G49" s="6">
        <f aca="true" t="shared" si="20" ref="G49:G56">M49+S49+Y49+AE49+AK49+AQ49+AW49+BC49</f>
        <v>0</v>
      </c>
      <c r="H49" s="45">
        <f aca="true" t="shared" si="21" ref="H49:M49">H50+H51+H52++H53+H54+H55+H56</f>
        <v>0</v>
      </c>
      <c r="I49" s="45">
        <f t="shared" si="21"/>
        <v>0</v>
      </c>
      <c r="J49" s="45">
        <f t="shared" si="21"/>
        <v>0</v>
      </c>
      <c r="K49" s="45">
        <f t="shared" si="21"/>
        <v>0</v>
      </c>
      <c r="L49" s="45">
        <f t="shared" si="21"/>
        <v>0</v>
      </c>
      <c r="M49" s="45">
        <f t="shared" si="21"/>
        <v>0</v>
      </c>
      <c r="N49" s="45">
        <f aca="true" t="shared" si="22" ref="N49:BC49">N50+N51+N52++N53+N54+N55+N56</f>
        <v>61</v>
      </c>
      <c r="O49" s="45">
        <f t="shared" si="22"/>
        <v>25</v>
      </c>
      <c r="P49" s="45">
        <f t="shared" si="22"/>
        <v>3</v>
      </c>
      <c r="Q49" s="45">
        <f t="shared" si="22"/>
        <v>1</v>
      </c>
      <c r="R49" s="45">
        <f t="shared" si="22"/>
        <v>0</v>
      </c>
      <c r="S49" s="45">
        <f t="shared" si="22"/>
        <v>0</v>
      </c>
      <c r="T49" s="45">
        <f t="shared" si="22"/>
        <v>85</v>
      </c>
      <c r="U49" s="45">
        <f t="shared" si="22"/>
        <v>46</v>
      </c>
      <c r="V49" s="45">
        <f t="shared" si="22"/>
        <v>2</v>
      </c>
      <c r="W49" s="45">
        <f t="shared" si="22"/>
        <v>0</v>
      </c>
      <c r="X49" s="45">
        <f t="shared" si="22"/>
        <v>0</v>
      </c>
      <c r="Y49" s="45">
        <f t="shared" si="22"/>
        <v>0</v>
      </c>
      <c r="Z49" s="45">
        <f t="shared" si="22"/>
        <v>64</v>
      </c>
      <c r="AA49" s="45">
        <f t="shared" si="22"/>
        <v>33</v>
      </c>
      <c r="AB49" s="45">
        <f t="shared" si="22"/>
        <v>1</v>
      </c>
      <c r="AC49" s="45">
        <f t="shared" si="22"/>
        <v>0</v>
      </c>
      <c r="AD49" s="45">
        <f t="shared" si="22"/>
        <v>0</v>
      </c>
      <c r="AE49" s="45">
        <f t="shared" si="22"/>
        <v>0</v>
      </c>
      <c r="AF49" s="45">
        <f t="shared" si="22"/>
        <v>67</v>
      </c>
      <c r="AG49" s="45">
        <f t="shared" si="22"/>
        <v>32</v>
      </c>
      <c r="AH49" s="45">
        <f t="shared" si="22"/>
        <v>3</v>
      </c>
      <c r="AI49" s="45">
        <f t="shared" si="22"/>
        <v>1</v>
      </c>
      <c r="AJ49" s="45">
        <f t="shared" si="22"/>
        <v>0</v>
      </c>
      <c r="AK49" s="45">
        <f t="shared" si="22"/>
        <v>0</v>
      </c>
      <c r="AL49" s="45">
        <f t="shared" si="22"/>
        <v>0</v>
      </c>
      <c r="AM49" s="45">
        <f t="shared" si="22"/>
        <v>0</v>
      </c>
      <c r="AN49" s="45">
        <f t="shared" si="22"/>
        <v>0</v>
      </c>
      <c r="AO49" s="45">
        <f t="shared" si="22"/>
        <v>0</v>
      </c>
      <c r="AP49" s="45">
        <f t="shared" si="22"/>
        <v>0</v>
      </c>
      <c r="AQ49" s="45">
        <f t="shared" si="22"/>
        <v>0</v>
      </c>
      <c r="AR49" s="45">
        <f t="shared" si="22"/>
        <v>0</v>
      </c>
      <c r="AS49" s="45">
        <f t="shared" si="22"/>
        <v>0</v>
      </c>
      <c r="AT49" s="45">
        <f t="shared" si="22"/>
        <v>0</v>
      </c>
      <c r="AU49" s="45">
        <f t="shared" si="22"/>
        <v>0</v>
      </c>
      <c r="AV49" s="45">
        <f t="shared" si="22"/>
        <v>0</v>
      </c>
      <c r="AW49" s="45">
        <f t="shared" si="22"/>
        <v>0</v>
      </c>
      <c r="AX49" s="45">
        <f t="shared" si="22"/>
        <v>0</v>
      </c>
      <c r="AY49" s="45">
        <f t="shared" si="22"/>
        <v>0</v>
      </c>
      <c r="AZ49" s="45">
        <f t="shared" si="22"/>
        <v>0</v>
      </c>
      <c r="BA49" s="45">
        <f t="shared" si="22"/>
        <v>0</v>
      </c>
      <c r="BB49" s="45">
        <f t="shared" si="22"/>
        <v>0</v>
      </c>
      <c r="BC49" s="45">
        <f t="shared" si="22"/>
        <v>0</v>
      </c>
    </row>
    <row r="50" spans="1:55" ht="18" customHeight="1">
      <c r="A50" s="16" t="s">
        <v>69</v>
      </c>
      <c r="B50" s="10">
        <f t="shared" si="16"/>
        <v>35</v>
      </c>
      <c r="C50" s="10">
        <f t="shared" si="17"/>
        <v>15</v>
      </c>
      <c r="D50" s="10">
        <f t="shared" si="18"/>
        <v>1</v>
      </c>
      <c r="E50" s="10">
        <f t="shared" si="19"/>
        <v>0</v>
      </c>
      <c r="F50" s="10">
        <f aca="true" t="shared" si="23" ref="F50:F56">L50+R50+X50+AD50+AJ50+AP50+AV50+BB50</f>
        <v>0</v>
      </c>
      <c r="G50" s="10">
        <f t="shared" si="20"/>
        <v>0</v>
      </c>
      <c r="H50" s="7"/>
      <c r="I50" s="7"/>
      <c r="J50" s="7"/>
      <c r="K50" s="7"/>
      <c r="L50" s="7"/>
      <c r="M50" s="7"/>
      <c r="N50" s="7">
        <v>6</v>
      </c>
      <c r="O50" s="7">
        <v>3</v>
      </c>
      <c r="P50" s="7"/>
      <c r="Q50" s="7"/>
      <c r="R50" s="7"/>
      <c r="S50" s="7"/>
      <c r="T50" s="7">
        <v>13</v>
      </c>
      <c r="U50" s="7">
        <v>6</v>
      </c>
      <c r="V50" s="7">
        <v>1</v>
      </c>
      <c r="W50" s="7"/>
      <c r="X50" s="7"/>
      <c r="Y50" s="7"/>
      <c r="Z50" s="7">
        <v>10</v>
      </c>
      <c r="AA50" s="7">
        <v>3</v>
      </c>
      <c r="AB50" s="7"/>
      <c r="AC50" s="7"/>
      <c r="AD50" s="7"/>
      <c r="AE50" s="7"/>
      <c r="AF50" s="7">
        <v>6</v>
      </c>
      <c r="AG50" s="7">
        <v>3</v>
      </c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1:55" ht="18" customHeight="1">
      <c r="A51" s="16" t="s">
        <v>70</v>
      </c>
      <c r="B51" s="10">
        <f t="shared" si="16"/>
        <v>82</v>
      </c>
      <c r="C51" s="10">
        <f t="shared" si="17"/>
        <v>46</v>
      </c>
      <c r="D51" s="10">
        <f t="shared" si="18"/>
        <v>2</v>
      </c>
      <c r="E51" s="10">
        <f t="shared" si="19"/>
        <v>1</v>
      </c>
      <c r="F51" s="10">
        <f t="shared" si="23"/>
        <v>0</v>
      </c>
      <c r="G51" s="10">
        <f t="shared" si="20"/>
        <v>0</v>
      </c>
      <c r="H51" s="7"/>
      <c r="I51" s="7"/>
      <c r="J51" s="7"/>
      <c r="K51" s="7"/>
      <c r="L51" s="7"/>
      <c r="M51" s="7"/>
      <c r="N51" s="7">
        <v>25</v>
      </c>
      <c r="O51" s="7">
        <v>12</v>
      </c>
      <c r="P51" s="7">
        <v>2</v>
      </c>
      <c r="Q51" s="7">
        <v>1</v>
      </c>
      <c r="R51" s="7"/>
      <c r="S51" s="7"/>
      <c r="T51" s="7">
        <v>26</v>
      </c>
      <c r="U51" s="7">
        <v>15</v>
      </c>
      <c r="V51" s="7"/>
      <c r="W51" s="7"/>
      <c r="X51" s="7"/>
      <c r="Y51" s="7"/>
      <c r="Z51" s="7">
        <v>14</v>
      </c>
      <c r="AA51" s="7">
        <v>8</v>
      </c>
      <c r="AB51" s="7"/>
      <c r="AC51" s="7"/>
      <c r="AD51" s="7"/>
      <c r="AE51" s="7"/>
      <c r="AF51" s="7">
        <v>17</v>
      </c>
      <c r="AG51" s="7">
        <v>11</v>
      </c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5" ht="18" customHeight="1">
      <c r="A52" s="16" t="s">
        <v>71</v>
      </c>
      <c r="B52" s="10">
        <f t="shared" si="16"/>
        <v>69</v>
      </c>
      <c r="C52" s="10">
        <f t="shared" si="17"/>
        <v>39</v>
      </c>
      <c r="D52" s="10">
        <f t="shared" si="18"/>
        <v>2</v>
      </c>
      <c r="E52" s="10">
        <f t="shared" si="19"/>
        <v>1</v>
      </c>
      <c r="F52" s="10">
        <f t="shared" si="23"/>
        <v>0</v>
      </c>
      <c r="G52" s="10">
        <f t="shared" si="20"/>
        <v>0</v>
      </c>
      <c r="H52" s="46"/>
      <c r="I52" s="46"/>
      <c r="J52" s="46"/>
      <c r="K52" s="46"/>
      <c r="L52" s="46"/>
      <c r="M52" s="47"/>
      <c r="N52" s="46">
        <v>14</v>
      </c>
      <c r="O52" s="46">
        <v>7</v>
      </c>
      <c r="P52" s="46"/>
      <c r="Q52" s="46"/>
      <c r="R52" s="46"/>
      <c r="S52" s="47"/>
      <c r="T52" s="46">
        <v>23</v>
      </c>
      <c r="U52" s="46">
        <v>15</v>
      </c>
      <c r="V52" s="46">
        <v>1</v>
      </c>
      <c r="W52" s="46"/>
      <c r="X52" s="46"/>
      <c r="Y52" s="47"/>
      <c r="Z52" s="46">
        <v>12</v>
      </c>
      <c r="AA52" s="46">
        <v>8</v>
      </c>
      <c r="AB52" s="46"/>
      <c r="AC52" s="46"/>
      <c r="AD52" s="46"/>
      <c r="AE52" s="46"/>
      <c r="AF52" s="46">
        <v>20</v>
      </c>
      <c r="AG52" s="46">
        <v>9</v>
      </c>
      <c r="AH52" s="46">
        <v>1</v>
      </c>
      <c r="AI52" s="46">
        <v>1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</row>
    <row r="53" spans="1:55" ht="18" customHeight="1">
      <c r="A53" s="16" t="s">
        <v>72</v>
      </c>
      <c r="B53" s="10">
        <f t="shared" si="16"/>
        <v>52</v>
      </c>
      <c r="C53" s="10">
        <f t="shared" si="17"/>
        <v>25</v>
      </c>
      <c r="D53" s="10">
        <f t="shared" si="18"/>
        <v>2</v>
      </c>
      <c r="E53" s="10">
        <f t="shared" si="19"/>
        <v>0</v>
      </c>
      <c r="F53" s="10">
        <f t="shared" si="23"/>
        <v>0</v>
      </c>
      <c r="G53" s="10">
        <f t="shared" si="20"/>
        <v>0</v>
      </c>
      <c r="H53" s="46"/>
      <c r="I53" s="46"/>
      <c r="J53" s="46"/>
      <c r="K53" s="46"/>
      <c r="L53" s="46"/>
      <c r="M53" s="47"/>
      <c r="N53" s="46">
        <v>8</v>
      </c>
      <c r="O53" s="46">
        <v>3</v>
      </c>
      <c r="P53" s="46"/>
      <c r="Q53" s="46"/>
      <c r="R53" s="46"/>
      <c r="S53" s="47"/>
      <c r="T53" s="46">
        <v>12</v>
      </c>
      <c r="U53" s="46">
        <v>6</v>
      </c>
      <c r="V53" s="46"/>
      <c r="W53" s="46"/>
      <c r="X53" s="46"/>
      <c r="Y53" s="47"/>
      <c r="Z53" s="46">
        <v>19</v>
      </c>
      <c r="AA53" s="46">
        <v>10</v>
      </c>
      <c r="AB53" s="46">
        <v>1</v>
      </c>
      <c r="AC53" s="46"/>
      <c r="AD53" s="46"/>
      <c r="AE53" s="46"/>
      <c r="AF53" s="46">
        <v>13</v>
      </c>
      <c r="AG53" s="46">
        <v>6</v>
      </c>
      <c r="AH53" s="46">
        <v>1</v>
      </c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55" ht="18" customHeight="1">
      <c r="A54" s="16" t="s">
        <v>73</v>
      </c>
      <c r="B54" s="10">
        <f t="shared" si="16"/>
        <v>29</v>
      </c>
      <c r="C54" s="10">
        <f t="shared" si="17"/>
        <v>10</v>
      </c>
      <c r="D54" s="10">
        <f t="shared" si="18"/>
        <v>2</v>
      </c>
      <c r="E54" s="10">
        <f t="shared" si="19"/>
        <v>0</v>
      </c>
      <c r="F54" s="10">
        <f t="shared" si="23"/>
        <v>0</v>
      </c>
      <c r="G54" s="10">
        <f t="shared" si="20"/>
        <v>0</v>
      </c>
      <c r="H54" s="46"/>
      <c r="I54" s="46"/>
      <c r="J54" s="46"/>
      <c r="K54" s="46"/>
      <c r="L54" s="46"/>
      <c r="M54" s="47"/>
      <c r="N54" s="46">
        <v>7</v>
      </c>
      <c r="O54" s="46"/>
      <c r="P54" s="46">
        <v>1</v>
      </c>
      <c r="Q54" s="46"/>
      <c r="R54" s="46"/>
      <c r="S54" s="47"/>
      <c r="T54" s="46">
        <v>8</v>
      </c>
      <c r="U54" s="46">
        <v>4</v>
      </c>
      <c r="V54" s="46"/>
      <c r="W54" s="46"/>
      <c r="X54" s="46"/>
      <c r="Y54" s="47"/>
      <c r="Z54" s="46">
        <v>7</v>
      </c>
      <c r="AA54" s="46">
        <v>4</v>
      </c>
      <c r="AB54" s="46"/>
      <c r="AC54" s="46"/>
      <c r="AD54" s="46"/>
      <c r="AE54" s="46"/>
      <c r="AF54" s="46">
        <v>7</v>
      </c>
      <c r="AG54" s="46">
        <v>2</v>
      </c>
      <c r="AH54" s="46">
        <v>1</v>
      </c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55" ht="18" customHeight="1">
      <c r="A55" s="16" t="s">
        <v>74</v>
      </c>
      <c r="B55" s="10">
        <f t="shared" si="16"/>
        <v>10</v>
      </c>
      <c r="C55" s="10">
        <f t="shared" si="17"/>
        <v>1</v>
      </c>
      <c r="D55" s="10">
        <f t="shared" si="18"/>
        <v>0</v>
      </c>
      <c r="E55" s="10">
        <f t="shared" si="19"/>
        <v>0</v>
      </c>
      <c r="F55" s="10">
        <f t="shared" si="23"/>
        <v>0</v>
      </c>
      <c r="G55" s="10">
        <f t="shared" si="20"/>
        <v>0</v>
      </c>
      <c r="H55" s="46"/>
      <c r="I55" s="46"/>
      <c r="J55" s="46"/>
      <c r="K55" s="46"/>
      <c r="L55" s="46"/>
      <c r="M55" s="47"/>
      <c r="N55" s="46">
        <v>1</v>
      </c>
      <c r="O55" s="46"/>
      <c r="P55" s="46"/>
      <c r="Q55" s="46"/>
      <c r="R55" s="46"/>
      <c r="S55" s="47"/>
      <c r="T55" s="46">
        <v>3</v>
      </c>
      <c r="U55" s="46"/>
      <c r="V55" s="46"/>
      <c r="W55" s="46"/>
      <c r="X55" s="46"/>
      <c r="Y55" s="47"/>
      <c r="Z55" s="46">
        <v>2</v>
      </c>
      <c r="AA55" s="46"/>
      <c r="AB55" s="46"/>
      <c r="AC55" s="46"/>
      <c r="AD55" s="46"/>
      <c r="AE55" s="46"/>
      <c r="AF55" s="46">
        <v>4</v>
      </c>
      <c r="AG55" s="46">
        <v>1</v>
      </c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</row>
    <row r="56" spans="1:55" ht="18" customHeight="1">
      <c r="A56" s="16" t="s">
        <v>75</v>
      </c>
      <c r="B56" s="10">
        <f t="shared" si="16"/>
        <v>0</v>
      </c>
      <c r="C56" s="10">
        <f t="shared" si="17"/>
        <v>0</v>
      </c>
      <c r="D56" s="10">
        <f t="shared" si="18"/>
        <v>0</v>
      </c>
      <c r="E56" s="10">
        <f t="shared" si="19"/>
        <v>0</v>
      </c>
      <c r="F56" s="10">
        <f t="shared" si="23"/>
        <v>0</v>
      </c>
      <c r="G56" s="10">
        <f t="shared" si="20"/>
        <v>0</v>
      </c>
      <c r="H56" s="49"/>
      <c r="I56" s="49"/>
      <c r="J56" s="49"/>
      <c r="K56" s="49"/>
      <c r="L56" s="49"/>
      <c r="M56" s="50"/>
      <c r="N56" s="49"/>
      <c r="O56" s="49"/>
      <c r="P56" s="49"/>
      <c r="Q56" s="49"/>
      <c r="R56" s="49"/>
      <c r="S56" s="50"/>
      <c r="T56" s="49"/>
      <c r="U56" s="49"/>
      <c r="V56" s="49"/>
      <c r="W56" s="49"/>
      <c r="X56" s="49"/>
      <c r="Y56" s="50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</row>
    <row r="57" spans="1:55" ht="18" customHeight="1">
      <c r="A57" s="15" t="s">
        <v>80</v>
      </c>
      <c r="B57" s="6"/>
      <c r="C57" s="6"/>
      <c r="D57" s="6"/>
      <c r="E57" s="6"/>
      <c r="F57" s="6"/>
      <c r="G57" s="6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</row>
    <row r="58" spans="1:55" ht="18" customHeight="1">
      <c r="A58" s="16" t="s">
        <v>69</v>
      </c>
      <c r="B58" s="6"/>
      <c r="C58" s="6"/>
      <c r="D58" s="6"/>
      <c r="E58" s="6"/>
      <c r="F58" s="6"/>
      <c r="G58" s="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8" customHeight="1">
      <c r="A59" s="16" t="s">
        <v>70</v>
      </c>
      <c r="B59" s="6"/>
      <c r="C59" s="6"/>
      <c r="D59" s="6"/>
      <c r="E59" s="6"/>
      <c r="F59" s="6"/>
      <c r="G59" s="6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8" customHeight="1">
      <c r="A60" s="16" t="s">
        <v>71</v>
      </c>
      <c r="B60" s="6"/>
      <c r="C60" s="6"/>
      <c r="D60" s="6"/>
      <c r="E60" s="6"/>
      <c r="F60" s="6"/>
      <c r="G60" s="6"/>
      <c r="H60" s="18"/>
      <c r="I60" s="18"/>
      <c r="J60" s="18"/>
      <c r="K60" s="18"/>
      <c r="L60" s="18"/>
      <c r="M60" s="51"/>
      <c r="N60" s="18"/>
      <c r="O60" s="18"/>
      <c r="P60" s="18"/>
      <c r="Q60" s="18"/>
      <c r="R60" s="18"/>
      <c r="S60" s="51"/>
      <c r="T60" s="18"/>
      <c r="U60" s="18"/>
      <c r="V60" s="18"/>
      <c r="W60" s="18"/>
      <c r="X60" s="18"/>
      <c r="Y60" s="51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</row>
    <row r="61" spans="1:55" ht="18" customHeight="1">
      <c r="A61" s="16" t="s">
        <v>72</v>
      </c>
      <c r="B61" s="6"/>
      <c r="C61" s="6"/>
      <c r="D61" s="6"/>
      <c r="E61" s="6"/>
      <c r="F61" s="6"/>
      <c r="G61" s="6"/>
      <c r="H61" s="18"/>
      <c r="I61" s="18"/>
      <c r="J61" s="18"/>
      <c r="K61" s="18"/>
      <c r="L61" s="18"/>
      <c r="M61" s="51"/>
      <c r="N61" s="18"/>
      <c r="O61" s="18"/>
      <c r="P61" s="18"/>
      <c r="Q61" s="18"/>
      <c r="R61" s="18"/>
      <c r="S61" s="51"/>
      <c r="T61" s="18"/>
      <c r="U61" s="18"/>
      <c r="V61" s="18"/>
      <c r="W61" s="18"/>
      <c r="X61" s="18"/>
      <c r="Y61" s="51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</row>
    <row r="62" spans="1:55" ht="18" customHeight="1">
      <c r="A62" s="16" t="s">
        <v>73</v>
      </c>
      <c r="B62" s="6"/>
      <c r="C62" s="6"/>
      <c r="D62" s="6"/>
      <c r="E62" s="6"/>
      <c r="F62" s="6"/>
      <c r="G62" s="6"/>
      <c r="H62" s="18"/>
      <c r="I62" s="18"/>
      <c r="J62" s="18"/>
      <c r="K62" s="18"/>
      <c r="L62" s="18"/>
      <c r="M62" s="51"/>
      <c r="N62" s="18"/>
      <c r="O62" s="18"/>
      <c r="P62" s="18"/>
      <c r="Q62" s="18"/>
      <c r="R62" s="18"/>
      <c r="S62" s="51"/>
      <c r="T62" s="18"/>
      <c r="U62" s="18"/>
      <c r="V62" s="18"/>
      <c r="W62" s="18"/>
      <c r="X62" s="18"/>
      <c r="Y62" s="51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55" ht="18" customHeight="1">
      <c r="A63" s="16" t="s">
        <v>74</v>
      </c>
      <c r="B63" s="6"/>
      <c r="C63" s="6"/>
      <c r="D63" s="6"/>
      <c r="E63" s="6"/>
      <c r="F63" s="6"/>
      <c r="G63" s="6"/>
      <c r="H63" s="18"/>
      <c r="I63" s="18"/>
      <c r="J63" s="18"/>
      <c r="K63" s="18"/>
      <c r="L63" s="18"/>
      <c r="M63" s="51"/>
      <c r="N63" s="18"/>
      <c r="O63" s="18"/>
      <c r="P63" s="18"/>
      <c r="Q63" s="18"/>
      <c r="R63" s="18"/>
      <c r="S63" s="51"/>
      <c r="T63" s="18"/>
      <c r="U63" s="18"/>
      <c r="V63" s="18"/>
      <c r="W63" s="18"/>
      <c r="X63" s="18"/>
      <c r="Y63" s="51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</sheetData>
  <sheetProtection/>
  <mergeCells count="33">
    <mergeCell ref="B6:B7"/>
    <mergeCell ref="C6:G6"/>
    <mergeCell ref="H6:H7"/>
    <mergeCell ref="I6:M6"/>
    <mergeCell ref="N6:N7"/>
    <mergeCell ref="O6:S6"/>
    <mergeCell ref="AX5:BC5"/>
    <mergeCell ref="AX6:AX7"/>
    <mergeCell ref="AY6:BC6"/>
    <mergeCell ref="AM6:AQ6"/>
    <mergeCell ref="AR5:AW5"/>
    <mergeCell ref="AR6:AR7"/>
    <mergeCell ref="AS6:AW6"/>
    <mergeCell ref="AL5:AQ5"/>
    <mergeCell ref="AL6:AL7"/>
    <mergeCell ref="AF6:AF7"/>
    <mergeCell ref="AG6:AK6"/>
    <mergeCell ref="Z5:AE5"/>
    <mergeCell ref="Z6:Z7"/>
    <mergeCell ref="AA6:AE6"/>
    <mergeCell ref="T5:Y5"/>
    <mergeCell ref="T6:T7"/>
    <mergeCell ref="U6:Y6"/>
    <mergeCell ref="A1:AE1"/>
    <mergeCell ref="H2:J2"/>
    <mergeCell ref="K2:T2"/>
    <mergeCell ref="H3:J3"/>
    <mergeCell ref="K3:T3"/>
    <mergeCell ref="AF5:AK5"/>
    <mergeCell ref="A5:A7"/>
    <mergeCell ref="B5:G5"/>
    <mergeCell ref="H5:M5"/>
    <mergeCell ref="N5:S5"/>
  </mergeCells>
  <dataValidations count="6">
    <dataValidation type="whole" operator="lessThanOrEqual" showInputMessage="1" showErrorMessage="1" errorTitle="Nhập sai dữ liệu!" error="Hãy kiểm tra: &#10;- Số HS phải là số nguyên dương.&#10;- Số nữ DT không lớn hơn số HS nữ hoặc số HSDT trong khối.&#10;Hãy nhập lại!" sqref="Q12:Q16 W12:W16 K36:K40 W52:W56 AU52:AU56 BA12:BA16 AU12:AU16 AO12:AO16 Q20:Q24 W20:W24 K52:K56 BA36:BA40 AU36:AU40 BA20:BA24 AU20:AU24 AO20:AO24 Q28:Q32 W28:W32 AO36:AO40 AO52:AO56 Q52:Q56 BA28:BA32 AU28:AU32 AO28:AO32 Q44:Q48 W44:W48 K12:K16 K20:K24 K28:K32 BA44:BA48 AU44:AU48 AO44:AO48 AO60:AO63 AU60:AU63 BA60:BA63 K44:K48 BA52:BA56 K60:K63 W60:W63 Q60:Q63 Q36:Q40 W36:W40 AC12:AC16 AI12:AI16 AC20:AC24 AI20:AI24 AC28:AC32 AI28:AI32 AC44:AC48 AI44:AI48 AI60:AI63 AC60:AC63 AC36:AC40 AI36:AI40 AC52:AC56 AI52:AI56">
      <formula1>MIN(O12:P12)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 trong khối.&#10;Hãy nhập lại!" sqref="S52:S56 S12:S16 Y12:Y16 Y36:Y40 M36:M40 BC12:BC16 AW12:AW16 AQ12:AQ16 Y52:Y56 S20:S24 Y20:Y24 M52:M56 BC36:BC40 BC20:BC24 AW20:AW24 AQ20:AQ24 AW36:AW40 S28:S32 Y28:Y32 AQ36:AQ40 AQ52:AQ56 BC28:BC32 AW28:AW32 AQ28:AQ32 M12:M16 S44:S48 Y44:Y48 M20:M24 M28:M32 BC44:BC48 AW44:AW48 AQ44:AQ48 AQ60:AQ63 AW60:AW63 BC60:BC63 M44:M48 M60:M63 Y60:Y63 S60:S63 BC52:BC56 AW52:AW56 S36:S40 AE12:AE16 AK12:AK16 AE20:AE24 AK20:AK24 AE28:AE32 AK28:AK32 AE44:AE48 AK44:AK48 AK60:AK63 AE60:AE63 AE36:AE40 AK36:AK40 AE52:AE56 AK52:AK56">
      <formula1>N52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 trong khối.&#10;Hãy nhập lại!" sqref="R52:R56 R12:R16 X12:X16 X36:X40 L36:L40 BB12:BB16 AV12:AV16 AP12:AP16 X52:X56 R20:R24 X20:X24 L52:L56 BB36:BB40 BB20:BB24 AV20:AV24 AP20:AP24 AV36:AV40 R28:R32 X28:X32 AP36:AP40 AP52:AP56 BB28:BB32 AV28:AV32 AP28:AP32 L12:L16 R44:R48 X44:X48 L20:L24 L28:L32 BB44:BB48 AV44:AV48 AP44:AP48 AP60:AP63 AV60:AV63 BB60:BB63 L44:L48 L60:L63 X60:X63 R60:R63 BB52:BB56 AV52:AV56 R36:R40 AD12:AD16 AJ12:AJ16 AD20:AD24 AJ20:AJ24 AD28:AD32 AJ28:AJ32 AD44:AD48 AJ44:AJ48 AJ60:AJ63 AD60:AD63 AD36:AD40 AJ36:AJ40 AD52:AD56 AJ52:AJ56">
      <formula1>N52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 trong khối.&#10;Hãy nhập lại!" sqref="P52:P56 P12:P16 V12:V16 V36:V40 J36:J40 AZ12:AZ16 AT12:AT16 AN12:AN16 V52:V56 P20:P24 V20:V24 J52:J56 AZ36:AZ40 AZ20:AZ24 AT20:AT24 AN20:AN24 AT36:AT40 P28:P32 V28:V32 AN36:AN40 AN52:AN56 AZ28:AZ32 AT28:AT32 AN28:AN32 J12:J16 P44:P48 V44:V48 J20:J24 J28:J32 AZ44:AZ48 AT44:AT48 AN44:AN48 AN60:AN63 AT60:AT63 AZ60:AZ63 J44:J48 J60:J63 V60:V63 P60:P63 AZ52:AZ56 AT52:AT56 P36:P40 AB12:AB16 AH12:AH16 AB20:AB24 AH20:AH24 AB28:AB32 AH28:AH32 AB44:AB48 AH44:AH48 AH60:AH63 AB60:AB63 AB36:AB40 AH36:AH40 AB52:AB56 AH52:AH56">
      <formula1>N52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 trong khối.&#10;Hãy nhập lại!" sqref="O52:O56 O12:O16 U12:U16 U36:U40 I36:I40 AY12:AY16 AS12:AS16 AM12:AM16 U52:U56 O20:O24 U20:U24 I52:I56 AY36:AY40 AY20:AY24 AS20:AS24 AM20:AM24 AS36:AS40 O28:O32 U28:U32 AM36:AM40 AM52:AM56 AY28:AY32 AS28:AS32 AM28:AM32 I12:I16 O44:O48 U44:U48 I20:I24 I28:I32 AY44:AY48 AS44:AS48 AM44:AM48 AM60:AM63 AS60:AS63 AY60:AY63 I44:I48 I60:I63 U60:U63 O60:O63 AY52:AY56 AS52:AS56 O36:O40 AA12:AA16 AG12:AG16 AA20:AA24 AG20:AG24 AA28:AA32 AG28:AG32 AA44:AA48 AG44:AG48 AG60:AG63 AA60:AA63 AA36:AA40 AG36:AG40 AA52:AA56 AG52:AG56">
      <formula1>N52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N12:N16 H60:H63 AR60:AR63 AR36:AR40 AL36:AL40 AX36:AX40 T36:T40 AL60:AL63 N36:N40 AX60:AX63 T60:T63 AR20:AR24 AL20:AL24 AX20:AX24 T20:T24 H52:H56 AR52:AR56 N52:N56 AR12:AR16 AL12:AL16 AX12:AX16 T12:T16 H36:H40 N20:N24 AL52:AL56 H20:H24 AR28:AR32 AL28:AL32 AX28:AX32 T28:T32 H12:H16 N28:N32 N44:N48 AX52:AX56 H28:H32 AR44:AR48 AL44:AL48 AX44:AX48 T44:T48 H44:H48 N60:N63 T52:T56 AF36:AF40 Z36:Z40 AF20:AF24 Z20:Z24 AF12:AF16 Z12:Z16 AF28:AF32 Z28:Z32 AF44:AF48 Z44:Z48 AF60:AF63 Z60:Z63 AF52:AF56 Z52:Z56">
      <formula1>0</formula1>
    </dataValidation>
  </dataValidations>
  <printOptions/>
  <pageMargins left="0.49" right="0.17" top="0.29" bottom="0.25" header="0.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2019-05-17T03:27:00Z</cp:lastPrinted>
  <dcterms:created xsi:type="dcterms:W3CDTF">2014-02-15T12:57:52Z</dcterms:created>
  <dcterms:modified xsi:type="dcterms:W3CDTF">2019-08-08T03:21:31Z</dcterms:modified>
  <cp:category/>
  <cp:version/>
  <cp:contentType/>
  <cp:contentStatus/>
</cp:coreProperties>
</file>